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le. Agosto 2025\Gacetillas\Gacetillas 2025\Precios\"/>
    </mc:Choice>
  </mc:AlternateContent>
  <xr:revisionPtr revIDLastSave="0" documentId="13_ncr:1_{CBE5D61E-676A-4770-9838-66E8CF99C8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P Público Sprinter" sheetId="7" r:id="rId1"/>
  </sheets>
  <definedNames>
    <definedName name="_xlnm.Print_Area" localSheetId="0">'LP Público Sprinter'!$A$1:$H$59</definedName>
    <definedName name="Print_Area" localSheetId="0">'LP Público Sprinter'!$A$1:$H$57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7" l="1"/>
  <c r="G31" i="7" s="1"/>
  <c r="F42" i="7"/>
  <c r="G42" i="7" s="1"/>
  <c r="F36" i="7"/>
  <c r="G36" i="7" s="1"/>
  <c r="F26" i="7"/>
  <c r="G26" i="7" s="1"/>
  <c r="F27" i="7"/>
  <c r="G27" i="7" s="1"/>
  <c r="F46" i="7"/>
  <c r="G46" i="7" s="1"/>
  <c r="F41" i="7"/>
  <c r="G41" i="7" s="1"/>
  <c r="F40" i="7"/>
  <c r="G40" i="7" s="1"/>
  <c r="F39" i="7"/>
  <c r="G39" i="7" s="1"/>
  <c r="F38" i="7"/>
  <c r="G38" i="7" s="1"/>
  <c r="F37" i="7"/>
  <c r="G37" i="7" s="1"/>
  <c r="F35" i="7"/>
  <c r="G35" i="7" s="1"/>
  <c r="F34" i="7"/>
  <c r="G34" i="7" s="1"/>
  <c r="F33" i="7"/>
  <c r="G33" i="7" s="1"/>
  <c r="F32" i="7"/>
  <c r="G32" i="7" s="1"/>
  <c r="F30" i="7"/>
  <c r="G30" i="7" s="1"/>
  <c r="F29" i="7"/>
  <c r="G29" i="7" s="1"/>
  <c r="F28" i="7"/>
  <c r="G28" i="7" s="1"/>
  <c r="F20" i="7"/>
  <c r="G20" i="7" s="1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 l="1"/>
  <c r="G9" i="7" s="1"/>
  <c r="L20" i="7"/>
  <c r="N20" i="7" s="1"/>
  <c r="L19" i="7"/>
  <c r="M19" i="7" s="1"/>
  <c r="L18" i="7"/>
  <c r="N18" i="7" s="1"/>
  <c r="L17" i="7"/>
  <c r="M17" i="7" s="1"/>
  <c r="L16" i="7"/>
  <c r="M16" i="7" s="1"/>
  <c r="O16" i="7" s="1"/>
  <c r="L15" i="7"/>
  <c r="M15" i="7" s="1"/>
  <c r="L14" i="7"/>
  <c r="M14" i="7" s="1"/>
  <c r="O14" i="7" s="1"/>
  <c r="L13" i="7"/>
  <c r="M13" i="7" s="1"/>
  <c r="O13" i="7" s="1"/>
  <c r="L12" i="7"/>
  <c r="M12" i="7" s="1"/>
  <c r="O12" i="7" s="1"/>
  <c r="S20" i="7"/>
  <c r="S17" i="7"/>
  <c r="S12" i="7"/>
  <c r="S13" i="7"/>
  <c r="S15" i="7"/>
  <c r="S19" i="7"/>
  <c r="S18" i="7"/>
  <c r="S14" i="7"/>
  <c r="S16" i="7"/>
  <c r="N19" i="7" l="1"/>
  <c r="N16" i="7"/>
  <c r="N14" i="7"/>
  <c r="M18" i="7"/>
  <c r="O18" i="7" s="1"/>
  <c r="N12" i="7"/>
  <c r="P12" i="7"/>
  <c r="M20" i="7"/>
  <c r="O20" i="7" s="1"/>
  <c r="P16" i="7"/>
  <c r="P13" i="7"/>
  <c r="N13" i="7"/>
  <c r="P15" i="7"/>
  <c r="O15" i="7"/>
  <c r="P14" i="7"/>
  <c r="P17" i="7"/>
  <c r="O17" i="7"/>
  <c r="O19" i="7"/>
  <c r="P19" i="7"/>
  <c r="N17" i="7"/>
  <c r="N15" i="7"/>
  <c r="P20" i="7" l="1"/>
  <c r="P18" i="7"/>
</calcChain>
</file>

<file path=xl/sharedStrings.xml><?xml version="1.0" encoding="utf-8"?>
<sst xmlns="http://schemas.openxmlformats.org/spreadsheetml/2006/main" count="130" uniqueCount="69">
  <si>
    <t>Chasis</t>
  </si>
  <si>
    <t>Modelo</t>
  </si>
  <si>
    <t>Versión</t>
  </si>
  <si>
    <t>PBT (Kg)</t>
  </si>
  <si>
    <t>Precio Público sugerido
sin IVA</t>
  </si>
  <si>
    <t>Los precios de venta al público son meramente sugeridos. Vehículos sujetos a disponibilidad. Los precios indicados están calculados en base a tasas y aranceles impositivos vigentes al momento de emisión de la presente lista.</t>
  </si>
  <si>
    <t>Furgón Largo</t>
  </si>
  <si>
    <t>I.V.A.
10,5%</t>
  </si>
  <si>
    <t>Precio Público sugerido
con IVA</t>
  </si>
  <si>
    <t>Furgon Mediano</t>
  </si>
  <si>
    <t>Sprinter 311 CDI</t>
  </si>
  <si>
    <t>Combis</t>
  </si>
  <si>
    <t>Furgón Mixto</t>
  </si>
  <si>
    <t>Chasis 3665</t>
  </si>
  <si>
    <t>Chasis 4325</t>
  </si>
  <si>
    <t>Combi</t>
  </si>
  <si>
    <t>Furgón 3665 TE Versión 1</t>
  </si>
  <si>
    <t>Furgón 3665 TE Versión 2</t>
  </si>
  <si>
    <t>Furgón 4325 TE Versión 2</t>
  </si>
  <si>
    <t>Furgón 4325 XL TE Versión 2</t>
  </si>
  <si>
    <t>Furgón 3665 TE Mixto 4+1</t>
  </si>
  <si>
    <t>Combi 3665 9+1 TE</t>
  </si>
  <si>
    <t>Combi 3665 15+1 TE</t>
  </si>
  <si>
    <t>Minibus 4325 19+1 TE</t>
  </si>
  <si>
    <t>LP (sin Iva)</t>
  </si>
  <si>
    <t>LP (con IVA)</t>
  </si>
  <si>
    <t>Delta c/iva</t>
  </si>
  <si>
    <t>Delta s/iva</t>
  </si>
  <si>
    <t>Control</t>
  </si>
  <si>
    <t>Street</t>
  </si>
  <si>
    <t>Resto</t>
  </si>
  <si>
    <t>NT</t>
  </si>
  <si>
    <t>Precio (sin IVA)</t>
  </si>
  <si>
    <t>90763313-AB3</t>
  </si>
  <si>
    <t>90764513-AB3</t>
  </si>
  <si>
    <t>90765713-AB3</t>
  </si>
  <si>
    <t>90763313-AN3</t>
  </si>
  <si>
    <t>90713313-AA3</t>
  </si>
  <si>
    <t>90714313-AA3</t>
  </si>
  <si>
    <t>90715513-AA3</t>
  </si>
  <si>
    <t>90784313-AY3</t>
  </si>
  <si>
    <t>90785713-AZ3</t>
  </si>
  <si>
    <t>Dic</t>
  </si>
  <si>
    <t>Ene</t>
  </si>
  <si>
    <t>Sprinter 314 CDI</t>
  </si>
  <si>
    <t>Sprinter 414 CDI</t>
  </si>
  <si>
    <t>Sprinter 517 CDI</t>
  </si>
  <si>
    <t>Sprinter 417 CDI</t>
  </si>
  <si>
    <t>Furgón 4325 TE Versión 1 - Motor Home</t>
  </si>
  <si>
    <t>Chasis 4325 - Motor Home</t>
  </si>
  <si>
    <t>Combi 3665 15+1 TE - Plus</t>
  </si>
  <si>
    <t>Chasis 3665 - Motor Home</t>
  </si>
  <si>
    <t>Furgón 4325 TE Mixto 4+1</t>
  </si>
  <si>
    <t>Furgón 4325 XL TE Vidriado</t>
  </si>
  <si>
    <t>Furgón 4325 TE XL Versión 1 - Motor Home</t>
  </si>
  <si>
    <t>Producción Regular</t>
  </si>
  <si>
    <t>Producción a Pedido/Programable</t>
  </si>
  <si>
    <t>Motor Home</t>
  </si>
  <si>
    <t>Furgón 3665 TN Versión 2</t>
  </si>
  <si>
    <t>Furgón Street L 3665 TN Versión 2 Anterior</t>
  </si>
  <si>
    <t>Discontinuados</t>
  </si>
  <si>
    <t>Furgón Street L 3665 TN Versión 1 Anterior</t>
  </si>
  <si>
    <t>Furgón Mediano</t>
  </si>
  <si>
    <t>$</t>
  </si>
  <si>
    <t>Furgón Street L 3665 TN Versión 2 SP</t>
  </si>
  <si>
    <t>Furgón 3665 TE Versión 1 - Motor Home</t>
  </si>
  <si>
    <t>Furgón 3665 TE Mixto Plus 4+1</t>
  </si>
  <si>
    <t>Precios sugeridos al público. Octubre de 2025. Pueden variar en cualquier momento sin previo aviso por parte de Prestige Auto</t>
  </si>
  <si>
    <t>LISTA DE PRECIOS AL PUBLICO SUGERIDO en $ARG -  SPRINTER con equipamiento Option+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</si>
</sst>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.00_ ;_ * \-#,##0.00_ ;_ * &quot;-&quot;??_ ;_ @_ "/>
    <numFmt numFmtId="165" formatCode="_(* #,##0.00_);_(* \(#,##0.00\);_(* &quot;-&quot;??_);_(@_)"/>
    <numFmt numFmtId="166" formatCode="#,##0.0"/>
    <numFmt numFmtId="167" formatCode="_-* #,##0\ _P_t_a_-;\-* #,##0\ _P_t_a_-;_-* &quot;-&quot;\ _P_t_a_-;_-@_-"/>
    <numFmt numFmtId="168" formatCode="_-* #,##0.00\ _P_t_a_-;\-* #,##0.00\ _P_t_a_-;_-* &quot;-&quot;??\ _P_t_a_-;_-@_-"/>
    <numFmt numFmtId="169" formatCode="0.0%"/>
    <numFmt numFmtId="170" formatCode="_-[$$-2C0A]\ * #,##0.00_-;\-[$$-2C0A]\ * #,##0.00_-;_-[$$-2C0A]\ * &quot;-&quot;??_-;_-@_-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orpoS"/>
    </font>
    <font>
      <sz val="10"/>
      <name val="Arial"/>
      <family val="2"/>
    </font>
    <font>
      <sz val="10"/>
      <name val="Arial"/>
      <family val="2"/>
    </font>
    <font>
      <b/>
      <sz val="16"/>
      <name val="CorpoS"/>
    </font>
    <font>
      <sz val="16"/>
      <name val="CorpoS"/>
    </font>
    <font>
      <sz val="14"/>
      <name val="CorpoS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i/>
      <sz val="16"/>
      <name val="CorpoS"/>
    </font>
    <font>
      <b/>
      <sz val="20"/>
      <name val="Corpo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0" fontId="5" fillId="2" borderId="0" xfId="4" quotePrefix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4" borderId="4" xfId="3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4" fontId="5" fillId="4" borderId="5" xfId="3" applyNumberFormat="1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1" fontId="7" fillId="2" borderId="11" xfId="3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166" fontId="2" fillId="0" borderId="0" xfId="3" applyNumberFormat="1" applyFont="1" applyAlignment="1">
      <alignment horizontal="center" vertical="center"/>
    </xf>
    <xf numFmtId="9" fontId="6" fillId="5" borderId="0" xfId="13" applyFont="1" applyFill="1" applyAlignment="1">
      <alignment horizontal="center" vertical="center"/>
    </xf>
    <xf numFmtId="169" fontId="6" fillId="5" borderId="0" xfId="13" applyNumberFormat="1" applyFont="1" applyFill="1" applyAlignment="1">
      <alignment horizontal="center" vertical="center"/>
    </xf>
    <xf numFmtId="0" fontId="6" fillId="5" borderId="0" xfId="3" applyFont="1" applyFill="1" applyAlignment="1">
      <alignment horizontal="center" vertical="center"/>
    </xf>
    <xf numFmtId="0" fontId="6" fillId="5" borderId="0" xfId="3" applyFont="1" applyFill="1" applyAlignment="1">
      <alignment horizontal="center" vertical="center" wrapText="1"/>
    </xf>
    <xf numFmtId="3" fontId="6" fillId="5" borderId="0" xfId="3" applyNumberFormat="1" applyFont="1" applyFill="1" applyAlignment="1">
      <alignment horizontal="center" vertical="center"/>
    </xf>
    <xf numFmtId="164" fontId="6" fillId="5" borderId="0" xfId="12" applyFont="1" applyFill="1" applyAlignment="1">
      <alignment horizontal="center" vertical="center"/>
    </xf>
    <xf numFmtId="3" fontId="6" fillId="5" borderId="0" xfId="3" quotePrefix="1" applyNumberFormat="1" applyFont="1" applyFill="1" applyAlignment="1">
      <alignment horizontal="center" vertical="center"/>
    </xf>
    <xf numFmtId="0" fontId="6" fillId="5" borderId="0" xfId="3" quotePrefix="1" applyFont="1" applyFill="1" applyAlignment="1">
      <alignment horizontal="center" vertical="center"/>
    </xf>
    <xf numFmtId="0" fontId="12" fillId="4" borderId="4" xfId="3" applyFont="1" applyFill="1" applyBorder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0" fontId="6" fillId="0" borderId="0" xfId="4" applyNumberFormat="1" applyFont="1" applyFill="1" applyBorder="1" applyAlignment="1">
      <alignment horizontal="center" vertical="center"/>
    </xf>
    <xf numFmtId="170" fontId="6" fillId="0" borderId="0" xfId="3" applyNumberFormat="1" applyFont="1" applyAlignment="1">
      <alignment horizontal="center" vertical="center"/>
    </xf>
    <xf numFmtId="4" fontId="7" fillId="0" borderId="0" xfId="3" applyNumberFormat="1" applyFont="1" applyAlignment="1">
      <alignment horizontal="center" vertical="center"/>
    </xf>
    <xf numFmtId="10" fontId="6" fillId="0" borderId="0" xfId="4" applyNumberFormat="1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top" wrapText="1" shrinkToFit="1"/>
    </xf>
    <xf numFmtId="4" fontId="2" fillId="0" borderId="0" xfId="3" applyNumberFormat="1" applyFont="1" applyAlignment="1">
      <alignment horizontal="center" vertical="center"/>
    </xf>
    <xf numFmtId="0" fontId="5" fillId="0" borderId="22" xfId="3" applyFont="1" applyBorder="1" applyAlignment="1">
      <alignment horizontal="center" vertical="center" wrapText="1"/>
    </xf>
    <xf numFmtId="4" fontId="5" fillId="3" borderId="7" xfId="3" applyNumberFormat="1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32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left" vertical="center"/>
    </xf>
    <xf numFmtId="0" fontId="7" fillId="2" borderId="26" xfId="3" applyFont="1" applyFill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1" fontId="7" fillId="0" borderId="11" xfId="3" applyNumberFormat="1" applyFont="1" applyBorder="1" applyAlignment="1">
      <alignment horizontal="center" vertical="center"/>
    </xf>
    <xf numFmtId="0" fontId="7" fillId="0" borderId="25" xfId="3" applyFont="1" applyBorder="1" applyAlignment="1">
      <alignment horizontal="left" vertical="center"/>
    </xf>
    <xf numFmtId="0" fontId="7" fillId="0" borderId="14" xfId="3" applyFont="1" applyBorder="1" applyAlignment="1">
      <alignment horizontal="left" vertical="center"/>
    </xf>
    <xf numFmtId="1" fontId="7" fillId="0" borderId="15" xfId="3" applyNumberFormat="1" applyFont="1" applyBorder="1" applyAlignment="1">
      <alignment horizontal="center" vertical="center"/>
    </xf>
    <xf numFmtId="0" fontId="7" fillId="0" borderId="27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1" fontId="7" fillId="0" borderId="28" xfId="3" applyNumberFormat="1" applyFont="1" applyBorder="1" applyAlignment="1">
      <alignment horizontal="center" vertical="center"/>
    </xf>
    <xf numFmtId="0" fontId="7" fillId="0" borderId="29" xfId="3" applyFont="1" applyBorder="1" applyAlignment="1">
      <alignment horizontal="left" vertical="center"/>
    </xf>
    <xf numFmtId="1" fontId="7" fillId="0" borderId="30" xfId="3" applyNumberFormat="1" applyFont="1" applyBorder="1" applyAlignment="1">
      <alignment horizontal="center" vertical="center"/>
    </xf>
    <xf numFmtId="0" fontId="7" fillId="0" borderId="9" xfId="3" applyFont="1" applyBorder="1" applyAlignment="1">
      <alignment horizontal="left" vertical="center"/>
    </xf>
    <xf numFmtId="1" fontId="7" fillId="0" borderId="12" xfId="3" applyNumberFormat="1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7" fillId="0" borderId="26" xfId="3" applyFont="1" applyBorder="1" applyAlignment="1">
      <alignment horizontal="left" vertical="center"/>
    </xf>
    <xf numFmtId="3" fontId="7" fillId="0" borderId="16" xfId="3" applyNumberFormat="1" applyFont="1" applyBorder="1" applyAlignment="1">
      <alignment horizontal="center" vertical="center"/>
    </xf>
    <xf numFmtId="3" fontId="7" fillId="0" borderId="18" xfId="3" applyNumberFormat="1" applyFont="1" applyBorder="1" applyAlignment="1">
      <alignment horizontal="center" vertical="center"/>
    </xf>
    <xf numFmtId="1" fontId="7" fillId="0" borderId="16" xfId="3" applyNumberFormat="1" applyFont="1" applyBorder="1" applyAlignment="1">
      <alignment horizontal="center" vertical="center"/>
    </xf>
    <xf numFmtId="1" fontId="7" fillId="0" borderId="17" xfId="3" applyNumberFormat="1" applyFont="1" applyBorder="1" applyAlignment="1">
      <alignment horizontal="center" vertical="center"/>
    </xf>
    <xf numFmtId="1" fontId="7" fillId="0" borderId="18" xfId="3" applyNumberFormat="1" applyFont="1" applyBorder="1" applyAlignment="1">
      <alignment horizontal="center" vertical="center"/>
    </xf>
    <xf numFmtId="3" fontId="7" fillId="0" borderId="19" xfId="3" applyNumberFormat="1" applyFont="1" applyBorder="1" applyAlignment="1">
      <alignment horizontal="center" vertical="center"/>
    </xf>
    <xf numFmtId="3" fontId="7" fillId="0" borderId="20" xfId="3" applyNumberFormat="1" applyFont="1" applyBorder="1" applyAlignment="1">
      <alignment horizontal="center" vertical="center"/>
    </xf>
    <xf numFmtId="3" fontId="7" fillId="0" borderId="21" xfId="3" applyNumberFormat="1" applyFont="1" applyBorder="1" applyAlignment="1">
      <alignment horizontal="center" vertical="center"/>
    </xf>
    <xf numFmtId="3" fontId="7" fillId="0" borderId="17" xfId="3" applyNumberFormat="1" applyFont="1" applyBorder="1" applyAlignment="1">
      <alignment horizontal="center" vertical="center"/>
    </xf>
    <xf numFmtId="3" fontId="7" fillId="0" borderId="31" xfId="3" applyNumberFormat="1" applyFont="1" applyBorder="1" applyAlignment="1">
      <alignment horizontal="center" vertical="center"/>
    </xf>
    <xf numFmtId="3" fontId="7" fillId="2" borderId="10" xfId="3" applyNumberFormat="1" applyFont="1" applyFill="1" applyBorder="1" applyAlignment="1">
      <alignment horizontal="center" vertical="center"/>
    </xf>
    <xf numFmtId="3" fontId="7" fillId="0" borderId="33" xfId="3" applyNumberFormat="1" applyFont="1" applyBorder="1" applyAlignment="1">
      <alignment horizontal="center" vertical="center"/>
    </xf>
    <xf numFmtId="3" fontId="7" fillId="0" borderId="34" xfId="3" applyNumberFormat="1" applyFont="1" applyBorder="1" applyAlignment="1">
      <alignment horizontal="center" vertical="center"/>
    </xf>
    <xf numFmtId="3" fontId="7" fillId="0" borderId="10" xfId="3" applyNumberFormat="1" applyFont="1" applyBorder="1" applyAlignment="1">
      <alignment horizontal="center" vertical="center"/>
    </xf>
    <xf numFmtId="3" fontId="7" fillId="0" borderId="8" xfId="3" applyNumberFormat="1" applyFont="1" applyBorder="1" applyAlignment="1">
      <alignment horizontal="center" vertical="center"/>
    </xf>
    <xf numFmtId="3" fontId="7" fillId="2" borderId="17" xfId="3" applyNumberFormat="1" applyFont="1" applyFill="1" applyBorder="1" applyAlignment="1">
      <alignment horizontal="center" vertical="center"/>
    </xf>
    <xf numFmtId="3" fontId="7" fillId="0" borderId="23" xfId="3" applyNumberFormat="1" applyFont="1" applyBorder="1" applyAlignment="1">
      <alignment horizontal="center" vertical="center"/>
    </xf>
    <xf numFmtId="3" fontId="7" fillId="0" borderId="11" xfId="3" applyNumberFormat="1" applyFont="1" applyBorder="1" applyAlignment="1">
      <alignment horizontal="center" vertical="center"/>
    </xf>
    <xf numFmtId="3" fontId="7" fillId="0" borderId="12" xfId="3" applyNumberFormat="1" applyFont="1" applyBorder="1" applyAlignment="1">
      <alignment horizontal="center" vertical="center"/>
    </xf>
    <xf numFmtId="0" fontId="7" fillId="0" borderId="24" xfId="3" applyFont="1" applyBorder="1" applyAlignment="1">
      <alignment horizontal="left" vertical="center"/>
    </xf>
    <xf numFmtId="1" fontId="7" fillId="0" borderId="23" xfId="3" applyNumberFormat="1" applyFont="1" applyBorder="1" applyAlignment="1">
      <alignment horizontal="center" vertical="center"/>
    </xf>
    <xf numFmtId="3" fontId="7" fillId="0" borderId="22" xfId="3" applyNumberFormat="1" applyFont="1" applyBorder="1" applyAlignment="1">
      <alignment horizontal="center" vertical="center"/>
    </xf>
    <xf numFmtId="3" fontId="6" fillId="0" borderId="0" xfId="3" applyNumberFormat="1" applyFont="1" applyAlignment="1">
      <alignment horizontal="center" vertical="center"/>
    </xf>
    <xf numFmtId="0" fontId="5" fillId="0" borderId="26" xfId="3" applyFont="1" applyBorder="1" applyAlignment="1">
      <alignment vertical="center" wrapText="1"/>
    </xf>
    <xf numFmtId="3" fontId="7" fillId="2" borderId="20" xfId="3" applyNumberFormat="1" applyFont="1" applyFill="1" applyBorder="1" applyAlignment="1">
      <alignment horizontal="center" vertical="center"/>
    </xf>
    <xf numFmtId="1" fontId="7" fillId="0" borderId="0" xfId="3" applyNumberFormat="1" applyFont="1" applyAlignment="1">
      <alignment horizontal="center" vertical="center"/>
    </xf>
    <xf numFmtId="1" fontId="7" fillId="0" borderId="14" xfId="3" applyNumberFormat="1" applyFont="1" applyBorder="1" applyAlignment="1">
      <alignment horizontal="center" vertical="center"/>
    </xf>
    <xf numFmtId="1" fontId="7" fillId="0" borderId="13" xfId="3" applyNumberFormat="1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9" fillId="0" borderId="0" xfId="3" applyFont="1" applyAlignment="1">
      <alignment horizontal="center" vertical="top" wrapText="1" shrinkToFit="1"/>
    </xf>
    <xf numFmtId="0" fontId="9" fillId="0" borderId="0" xfId="3" applyFont="1" applyAlignment="1">
      <alignment horizontal="center" vertical="center" wrapText="1"/>
    </xf>
    <xf numFmtId="0" fontId="5" fillId="0" borderId="20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26" xfId="3" applyFont="1" applyBorder="1" applyAlignment="1">
      <alignment horizontal="center" vertical="center" wrapText="1"/>
    </xf>
    <xf numFmtId="0" fontId="5" fillId="0" borderId="27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</cellXfs>
  <cellStyles count="14">
    <cellStyle name="Millares" xfId="12" builtinId="3"/>
    <cellStyle name="Millares [0] 2" xfId="8" xr:uid="{00000000-0005-0000-0000-000001000000}"/>
    <cellStyle name="Millares 2" xfId="5" xr:uid="{00000000-0005-0000-0000-000002000000}"/>
    <cellStyle name="Millares 3" xfId="9" xr:uid="{00000000-0005-0000-0000-000003000000}"/>
    <cellStyle name="Normal" xfId="0" builtinId="0"/>
    <cellStyle name="Normal 2" xfId="1" xr:uid="{00000000-0005-0000-0000-000005000000}"/>
    <cellStyle name="Normal 3" xfId="3" xr:uid="{00000000-0005-0000-0000-000006000000}"/>
    <cellStyle name="Normal 3 2" xfId="11" xr:uid="{00000000-0005-0000-0000-000007000000}"/>
    <cellStyle name="Normal 4" xfId="6" xr:uid="{00000000-0005-0000-0000-000008000000}"/>
    <cellStyle name="Porcentaje" xfId="13" builtinId="5"/>
    <cellStyle name="Porcentaje 2" xfId="2" xr:uid="{00000000-0005-0000-0000-00000A000000}"/>
    <cellStyle name="Porcentaje 2 2" xfId="10" xr:uid="{00000000-0005-0000-0000-00000B000000}"/>
    <cellStyle name="Porcentaje 3" xfId="4" xr:uid="{00000000-0005-0000-0000-00000C000000}"/>
    <cellStyle name="Porcentaje 4" xfId="7" xr:uid="{00000000-0005-0000-0000-00000D000000}"/>
  </cellStyles>
  <dxfs count="0"/>
  <tableStyles count="1" defaultTableStyle="TableStyleMedium2" defaultPivotStyle="PivotStyleLight16">
    <tableStyle name="Invisible" pivot="0" table="0" count="0" xr9:uid="{7823615C-A3EF-452E-ACDB-AFF7C8611B44}"/>
  </tableStyles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0520" y="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50520" y="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0</xdr:col>
      <xdr:colOff>130629</xdr:colOff>
      <xdr:row>1</xdr:row>
      <xdr:rowOff>32656</xdr:rowOff>
    </xdr:from>
    <xdr:ext cx="2438400" cy="7304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66" b="15596"/>
        <a:stretch>
          <a:fillRect/>
        </a:stretch>
      </xdr:blipFill>
      <xdr:spPr bwMode="auto">
        <a:xfrm>
          <a:off x="130629" y="119742"/>
          <a:ext cx="2438400" cy="730459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6"/>
  <sheetViews>
    <sheetView showGridLines="0" tabSelected="1" topLeftCell="A31" zoomScale="60" zoomScaleNormal="60" zoomScaleSheetLayoutView="70" workbookViewId="0">
      <selection activeCell="A53" sqref="A53:E53"/>
    </sheetView>
  </sheetViews>
  <sheetFormatPr baseColWidth="10" defaultColWidth="11.453125" defaultRowHeight="12" customHeight="1" outlineLevelCol="1"/>
  <cols>
    <col min="1" max="1" width="58.1796875" style="1" bestFit="1" customWidth="1"/>
    <col min="2" max="2" width="24.54296875" style="1" customWidth="1"/>
    <col min="3" max="3" width="73" style="1" customWidth="1"/>
    <col min="4" max="4" width="12.36328125" style="1" customWidth="1"/>
    <col min="5" max="5" width="32.6328125" style="24" customWidth="1"/>
    <col min="6" max="6" width="16.54296875" style="1" customWidth="1"/>
    <col min="7" max="7" width="32.6328125" style="1" customWidth="1"/>
    <col min="8" max="8" width="1.453125" style="1" customWidth="1"/>
    <col min="9" max="9" width="24.81640625" style="1" bestFit="1" customWidth="1"/>
    <col min="10" max="11" width="16.453125" style="1" hidden="1" customWidth="1" outlineLevel="1"/>
    <col min="12" max="12" width="14.08984375" style="1" hidden="1" customWidth="1" outlineLevel="1"/>
    <col min="13" max="14" width="14.81640625" style="1" hidden="1" customWidth="1" outlineLevel="1"/>
    <col min="15" max="15" width="11.453125" style="1" hidden="1" customWidth="1" outlineLevel="1"/>
    <col min="16" max="16" width="15.36328125" style="1" hidden="1" customWidth="1" outlineLevel="1"/>
    <col min="17" max="17" width="5" style="1" hidden="1" customWidth="1" outlineLevel="1"/>
    <col min="18" max="18" width="21.453125" style="1" hidden="1" customWidth="1" outlineLevel="1"/>
    <col min="19" max="19" width="16.453125" style="1" hidden="1" customWidth="1" outlineLevel="1"/>
    <col min="20" max="20" width="11.453125" style="1" collapsed="1"/>
    <col min="21" max="21" width="11.453125" style="1"/>
    <col min="22" max="22" width="14.90625" style="1" bestFit="1" customWidth="1"/>
    <col min="23" max="251" width="11.453125" style="1"/>
    <col min="252" max="252" width="5.08984375" style="1" customWidth="1"/>
    <col min="253" max="253" width="14.08984375" style="1" customWidth="1"/>
    <col min="254" max="254" width="27.36328125" style="1" customWidth="1"/>
    <col min="255" max="255" width="30.54296875" style="1" customWidth="1"/>
    <col min="256" max="256" width="10.6328125" style="1" customWidth="1"/>
    <col min="257" max="257" width="13.6328125" style="1" customWidth="1"/>
    <col min="258" max="258" width="0.90625" style="1" customWidth="1"/>
    <col min="259" max="259" width="13.6328125" style="1" customWidth="1"/>
    <col min="260" max="260" width="0.90625" style="1" customWidth="1"/>
    <col min="261" max="261" width="15.90625" style="1" customWidth="1"/>
    <col min="262" max="262" width="1.453125" style="1" customWidth="1"/>
    <col min="263" max="263" width="21.08984375" style="1" customWidth="1"/>
    <col min="264" max="264" width="10.08984375" style="1" bestFit="1" customWidth="1"/>
    <col min="265" max="265" width="7.6328125" style="1" customWidth="1"/>
    <col min="266" max="507" width="11.453125" style="1"/>
    <col min="508" max="508" width="5.08984375" style="1" customWidth="1"/>
    <col min="509" max="509" width="14.08984375" style="1" customWidth="1"/>
    <col min="510" max="510" width="27.36328125" style="1" customWidth="1"/>
    <col min="511" max="511" width="30.54296875" style="1" customWidth="1"/>
    <col min="512" max="512" width="10.6328125" style="1" customWidth="1"/>
    <col min="513" max="513" width="13.6328125" style="1" customWidth="1"/>
    <col min="514" max="514" width="0.90625" style="1" customWidth="1"/>
    <col min="515" max="515" width="13.6328125" style="1" customWidth="1"/>
    <col min="516" max="516" width="0.90625" style="1" customWidth="1"/>
    <col min="517" max="517" width="15.90625" style="1" customWidth="1"/>
    <col min="518" max="518" width="1.453125" style="1" customWidth="1"/>
    <col min="519" max="519" width="21.08984375" style="1" customWidth="1"/>
    <col min="520" max="520" width="10.08984375" style="1" bestFit="1" customWidth="1"/>
    <col min="521" max="521" width="7.6328125" style="1" customWidth="1"/>
    <col min="522" max="763" width="11.453125" style="1"/>
    <col min="764" max="764" width="5.08984375" style="1" customWidth="1"/>
    <col min="765" max="765" width="14.08984375" style="1" customWidth="1"/>
    <col min="766" max="766" width="27.36328125" style="1" customWidth="1"/>
    <col min="767" max="767" width="30.54296875" style="1" customWidth="1"/>
    <col min="768" max="768" width="10.6328125" style="1" customWidth="1"/>
    <col min="769" max="769" width="13.6328125" style="1" customWidth="1"/>
    <col min="770" max="770" width="0.90625" style="1" customWidth="1"/>
    <col min="771" max="771" width="13.6328125" style="1" customWidth="1"/>
    <col min="772" max="772" width="0.90625" style="1" customWidth="1"/>
    <col min="773" max="773" width="15.90625" style="1" customWidth="1"/>
    <col min="774" max="774" width="1.453125" style="1" customWidth="1"/>
    <col min="775" max="775" width="21.08984375" style="1" customWidth="1"/>
    <col min="776" max="776" width="10.08984375" style="1" bestFit="1" customWidth="1"/>
    <col min="777" max="777" width="7.6328125" style="1" customWidth="1"/>
    <col min="778" max="1019" width="11.453125" style="1"/>
    <col min="1020" max="1020" width="5.08984375" style="1" customWidth="1"/>
    <col min="1021" max="1021" width="14.08984375" style="1" customWidth="1"/>
    <col min="1022" max="1022" width="27.36328125" style="1" customWidth="1"/>
    <col min="1023" max="1023" width="30.54296875" style="1" customWidth="1"/>
    <col min="1024" max="1024" width="10.6328125" style="1" customWidth="1"/>
    <col min="1025" max="1025" width="13.6328125" style="1" customWidth="1"/>
    <col min="1026" max="1026" width="0.90625" style="1" customWidth="1"/>
    <col min="1027" max="1027" width="13.6328125" style="1" customWidth="1"/>
    <col min="1028" max="1028" width="0.90625" style="1" customWidth="1"/>
    <col min="1029" max="1029" width="15.90625" style="1" customWidth="1"/>
    <col min="1030" max="1030" width="1.453125" style="1" customWidth="1"/>
    <col min="1031" max="1031" width="21.08984375" style="1" customWidth="1"/>
    <col min="1032" max="1032" width="10.08984375" style="1" bestFit="1" customWidth="1"/>
    <col min="1033" max="1033" width="7.6328125" style="1" customWidth="1"/>
    <col min="1034" max="1275" width="11.453125" style="1"/>
    <col min="1276" max="1276" width="5.08984375" style="1" customWidth="1"/>
    <col min="1277" max="1277" width="14.08984375" style="1" customWidth="1"/>
    <col min="1278" max="1278" width="27.36328125" style="1" customWidth="1"/>
    <col min="1279" max="1279" width="30.54296875" style="1" customWidth="1"/>
    <col min="1280" max="1280" width="10.6328125" style="1" customWidth="1"/>
    <col min="1281" max="1281" width="13.6328125" style="1" customWidth="1"/>
    <col min="1282" max="1282" width="0.90625" style="1" customWidth="1"/>
    <col min="1283" max="1283" width="13.6328125" style="1" customWidth="1"/>
    <col min="1284" max="1284" width="0.90625" style="1" customWidth="1"/>
    <col min="1285" max="1285" width="15.90625" style="1" customWidth="1"/>
    <col min="1286" max="1286" width="1.453125" style="1" customWidth="1"/>
    <col min="1287" max="1287" width="21.08984375" style="1" customWidth="1"/>
    <col min="1288" max="1288" width="10.08984375" style="1" bestFit="1" customWidth="1"/>
    <col min="1289" max="1289" width="7.6328125" style="1" customWidth="1"/>
    <col min="1290" max="1531" width="11.453125" style="1"/>
    <col min="1532" max="1532" width="5.08984375" style="1" customWidth="1"/>
    <col min="1533" max="1533" width="14.08984375" style="1" customWidth="1"/>
    <col min="1534" max="1534" width="27.36328125" style="1" customWidth="1"/>
    <col min="1535" max="1535" width="30.54296875" style="1" customWidth="1"/>
    <col min="1536" max="1536" width="10.6328125" style="1" customWidth="1"/>
    <col min="1537" max="1537" width="13.6328125" style="1" customWidth="1"/>
    <col min="1538" max="1538" width="0.90625" style="1" customWidth="1"/>
    <col min="1539" max="1539" width="13.6328125" style="1" customWidth="1"/>
    <col min="1540" max="1540" width="0.90625" style="1" customWidth="1"/>
    <col min="1541" max="1541" width="15.90625" style="1" customWidth="1"/>
    <col min="1542" max="1542" width="1.453125" style="1" customWidth="1"/>
    <col min="1543" max="1543" width="21.08984375" style="1" customWidth="1"/>
    <col min="1544" max="1544" width="10.08984375" style="1" bestFit="1" customWidth="1"/>
    <col min="1545" max="1545" width="7.6328125" style="1" customWidth="1"/>
    <col min="1546" max="1787" width="11.453125" style="1"/>
    <col min="1788" max="1788" width="5.08984375" style="1" customWidth="1"/>
    <col min="1789" max="1789" width="14.08984375" style="1" customWidth="1"/>
    <col min="1790" max="1790" width="27.36328125" style="1" customWidth="1"/>
    <col min="1791" max="1791" width="30.54296875" style="1" customWidth="1"/>
    <col min="1792" max="1792" width="10.6328125" style="1" customWidth="1"/>
    <col min="1793" max="1793" width="13.6328125" style="1" customWidth="1"/>
    <col min="1794" max="1794" width="0.90625" style="1" customWidth="1"/>
    <col min="1795" max="1795" width="13.6328125" style="1" customWidth="1"/>
    <col min="1796" max="1796" width="0.90625" style="1" customWidth="1"/>
    <col min="1797" max="1797" width="15.90625" style="1" customWidth="1"/>
    <col min="1798" max="1798" width="1.453125" style="1" customWidth="1"/>
    <col min="1799" max="1799" width="21.08984375" style="1" customWidth="1"/>
    <col min="1800" max="1800" width="10.08984375" style="1" bestFit="1" customWidth="1"/>
    <col min="1801" max="1801" width="7.6328125" style="1" customWidth="1"/>
    <col min="1802" max="2043" width="11.453125" style="1"/>
    <col min="2044" max="2044" width="5.08984375" style="1" customWidth="1"/>
    <col min="2045" max="2045" width="14.08984375" style="1" customWidth="1"/>
    <col min="2046" max="2046" width="27.36328125" style="1" customWidth="1"/>
    <col min="2047" max="2047" width="30.54296875" style="1" customWidth="1"/>
    <col min="2048" max="2048" width="10.6328125" style="1" customWidth="1"/>
    <col min="2049" max="2049" width="13.6328125" style="1" customWidth="1"/>
    <col min="2050" max="2050" width="0.90625" style="1" customWidth="1"/>
    <col min="2051" max="2051" width="13.6328125" style="1" customWidth="1"/>
    <col min="2052" max="2052" width="0.90625" style="1" customWidth="1"/>
    <col min="2053" max="2053" width="15.90625" style="1" customWidth="1"/>
    <col min="2054" max="2054" width="1.453125" style="1" customWidth="1"/>
    <col min="2055" max="2055" width="21.08984375" style="1" customWidth="1"/>
    <col min="2056" max="2056" width="10.08984375" style="1" bestFit="1" customWidth="1"/>
    <col min="2057" max="2057" width="7.6328125" style="1" customWidth="1"/>
    <col min="2058" max="2299" width="11.453125" style="1"/>
    <col min="2300" max="2300" width="5.08984375" style="1" customWidth="1"/>
    <col min="2301" max="2301" width="14.08984375" style="1" customWidth="1"/>
    <col min="2302" max="2302" width="27.36328125" style="1" customWidth="1"/>
    <col min="2303" max="2303" width="30.54296875" style="1" customWidth="1"/>
    <col min="2304" max="2304" width="10.6328125" style="1" customWidth="1"/>
    <col min="2305" max="2305" width="13.6328125" style="1" customWidth="1"/>
    <col min="2306" max="2306" width="0.90625" style="1" customWidth="1"/>
    <col min="2307" max="2307" width="13.6328125" style="1" customWidth="1"/>
    <col min="2308" max="2308" width="0.90625" style="1" customWidth="1"/>
    <col min="2309" max="2309" width="15.90625" style="1" customWidth="1"/>
    <col min="2310" max="2310" width="1.453125" style="1" customWidth="1"/>
    <col min="2311" max="2311" width="21.08984375" style="1" customWidth="1"/>
    <col min="2312" max="2312" width="10.08984375" style="1" bestFit="1" customWidth="1"/>
    <col min="2313" max="2313" width="7.6328125" style="1" customWidth="1"/>
    <col min="2314" max="2555" width="11.453125" style="1"/>
    <col min="2556" max="2556" width="5.08984375" style="1" customWidth="1"/>
    <col min="2557" max="2557" width="14.08984375" style="1" customWidth="1"/>
    <col min="2558" max="2558" width="27.36328125" style="1" customWidth="1"/>
    <col min="2559" max="2559" width="30.54296875" style="1" customWidth="1"/>
    <col min="2560" max="2560" width="10.6328125" style="1" customWidth="1"/>
    <col min="2561" max="2561" width="13.6328125" style="1" customWidth="1"/>
    <col min="2562" max="2562" width="0.90625" style="1" customWidth="1"/>
    <col min="2563" max="2563" width="13.6328125" style="1" customWidth="1"/>
    <col min="2564" max="2564" width="0.90625" style="1" customWidth="1"/>
    <col min="2565" max="2565" width="15.90625" style="1" customWidth="1"/>
    <col min="2566" max="2566" width="1.453125" style="1" customWidth="1"/>
    <col min="2567" max="2567" width="21.08984375" style="1" customWidth="1"/>
    <col min="2568" max="2568" width="10.08984375" style="1" bestFit="1" customWidth="1"/>
    <col min="2569" max="2569" width="7.6328125" style="1" customWidth="1"/>
    <col min="2570" max="2811" width="11.453125" style="1"/>
    <col min="2812" max="2812" width="5.08984375" style="1" customWidth="1"/>
    <col min="2813" max="2813" width="14.08984375" style="1" customWidth="1"/>
    <col min="2814" max="2814" width="27.36328125" style="1" customWidth="1"/>
    <col min="2815" max="2815" width="30.54296875" style="1" customWidth="1"/>
    <col min="2816" max="2816" width="10.6328125" style="1" customWidth="1"/>
    <col min="2817" max="2817" width="13.6328125" style="1" customWidth="1"/>
    <col min="2818" max="2818" width="0.90625" style="1" customWidth="1"/>
    <col min="2819" max="2819" width="13.6328125" style="1" customWidth="1"/>
    <col min="2820" max="2820" width="0.90625" style="1" customWidth="1"/>
    <col min="2821" max="2821" width="15.90625" style="1" customWidth="1"/>
    <col min="2822" max="2822" width="1.453125" style="1" customWidth="1"/>
    <col min="2823" max="2823" width="21.08984375" style="1" customWidth="1"/>
    <col min="2824" max="2824" width="10.08984375" style="1" bestFit="1" customWidth="1"/>
    <col min="2825" max="2825" width="7.6328125" style="1" customWidth="1"/>
    <col min="2826" max="3067" width="11.453125" style="1"/>
    <col min="3068" max="3068" width="5.08984375" style="1" customWidth="1"/>
    <col min="3069" max="3069" width="14.08984375" style="1" customWidth="1"/>
    <col min="3070" max="3070" width="27.36328125" style="1" customWidth="1"/>
    <col min="3071" max="3071" width="30.54296875" style="1" customWidth="1"/>
    <col min="3072" max="3072" width="10.6328125" style="1" customWidth="1"/>
    <col min="3073" max="3073" width="13.6328125" style="1" customWidth="1"/>
    <col min="3074" max="3074" width="0.90625" style="1" customWidth="1"/>
    <col min="3075" max="3075" width="13.6328125" style="1" customWidth="1"/>
    <col min="3076" max="3076" width="0.90625" style="1" customWidth="1"/>
    <col min="3077" max="3077" width="15.90625" style="1" customWidth="1"/>
    <col min="3078" max="3078" width="1.453125" style="1" customWidth="1"/>
    <col min="3079" max="3079" width="21.08984375" style="1" customWidth="1"/>
    <col min="3080" max="3080" width="10.08984375" style="1" bestFit="1" customWidth="1"/>
    <col min="3081" max="3081" width="7.6328125" style="1" customWidth="1"/>
    <col min="3082" max="3323" width="11.453125" style="1"/>
    <col min="3324" max="3324" width="5.08984375" style="1" customWidth="1"/>
    <col min="3325" max="3325" width="14.08984375" style="1" customWidth="1"/>
    <col min="3326" max="3326" width="27.36328125" style="1" customWidth="1"/>
    <col min="3327" max="3327" width="30.54296875" style="1" customWidth="1"/>
    <col min="3328" max="3328" width="10.6328125" style="1" customWidth="1"/>
    <col min="3329" max="3329" width="13.6328125" style="1" customWidth="1"/>
    <col min="3330" max="3330" width="0.90625" style="1" customWidth="1"/>
    <col min="3331" max="3331" width="13.6328125" style="1" customWidth="1"/>
    <col min="3332" max="3332" width="0.90625" style="1" customWidth="1"/>
    <col min="3333" max="3333" width="15.90625" style="1" customWidth="1"/>
    <col min="3334" max="3334" width="1.453125" style="1" customWidth="1"/>
    <col min="3335" max="3335" width="21.08984375" style="1" customWidth="1"/>
    <col min="3336" max="3336" width="10.08984375" style="1" bestFit="1" customWidth="1"/>
    <col min="3337" max="3337" width="7.6328125" style="1" customWidth="1"/>
    <col min="3338" max="3579" width="11.453125" style="1"/>
    <col min="3580" max="3580" width="5.08984375" style="1" customWidth="1"/>
    <col min="3581" max="3581" width="14.08984375" style="1" customWidth="1"/>
    <col min="3582" max="3582" width="27.36328125" style="1" customWidth="1"/>
    <col min="3583" max="3583" width="30.54296875" style="1" customWidth="1"/>
    <col min="3584" max="3584" width="10.6328125" style="1" customWidth="1"/>
    <col min="3585" max="3585" width="13.6328125" style="1" customWidth="1"/>
    <col min="3586" max="3586" width="0.90625" style="1" customWidth="1"/>
    <col min="3587" max="3587" width="13.6328125" style="1" customWidth="1"/>
    <col min="3588" max="3588" width="0.90625" style="1" customWidth="1"/>
    <col min="3589" max="3589" width="15.90625" style="1" customWidth="1"/>
    <col min="3590" max="3590" width="1.453125" style="1" customWidth="1"/>
    <col min="3591" max="3591" width="21.08984375" style="1" customWidth="1"/>
    <col min="3592" max="3592" width="10.08984375" style="1" bestFit="1" customWidth="1"/>
    <col min="3593" max="3593" width="7.6328125" style="1" customWidth="1"/>
    <col min="3594" max="3835" width="11.453125" style="1"/>
    <col min="3836" max="3836" width="5.08984375" style="1" customWidth="1"/>
    <col min="3837" max="3837" width="14.08984375" style="1" customWidth="1"/>
    <col min="3838" max="3838" width="27.36328125" style="1" customWidth="1"/>
    <col min="3839" max="3839" width="30.54296875" style="1" customWidth="1"/>
    <col min="3840" max="3840" width="10.6328125" style="1" customWidth="1"/>
    <col min="3841" max="3841" width="13.6328125" style="1" customWidth="1"/>
    <col min="3842" max="3842" width="0.90625" style="1" customWidth="1"/>
    <col min="3843" max="3843" width="13.6328125" style="1" customWidth="1"/>
    <col min="3844" max="3844" width="0.90625" style="1" customWidth="1"/>
    <col min="3845" max="3845" width="15.90625" style="1" customWidth="1"/>
    <col min="3846" max="3846" width="1.453125" style="1" customWidth="1"/>
    <col min="3847" max="3847" width="21.08984375" style="1" customWidth="1"/>
    <col min="3848" max="3848" width="10.08984375" style="1" bestFit="1" customWidth="1"/>
    <col min="3849" max="3849" width="7.6328125" style="1" customWidth="1"/>
    <col min="3850" max="4091" width="11.453125" style="1"/>
    <col min="4092" max="4092" width="5.08984375" style="1" customWidth="1"/>
    <col min="4093" max="4093" width="14.08984375" style="1" customWidth="1"/>
    <col min="4094" max="4094" width="27.36328125" style="1" customWidth="1"/>
    <col min="4095" max="4095" width="30.54296875" style="1" customWidth="1"/>
    <col min="4096" max="4096" width="10.6328125" style="1" customWidth="1"/>
    <col min="4097" max="4097" width="13.6328125" style="1" customWidth="1"/>
    <col min="4098" max="4098" width="0.90625" style="1" customWidth="1"/>
    <col min="4099" max="4099" width="13.6328125" style="1" customWidth="1"/>
    <col min="4100" max="4100" width="0.90625" style="1" customWidth="1"/>
    <col min="4101" max="4101" width="15.90625" style="1" customWidth="1"/>
    <col min="4102" max="4102" width="1.453125" style="1" customWidth="1"/>
    <col min="4103" max="4103" width="21.08984375" style="1" customWidth="1"/>
    <col min="4104" max="4104" width="10.08984375" style="1" bestFit="1" customWidth="1"/>
    <col min="4105" max="4105" width="7.6328125" style="1" customWidth="1"/>
    <col min="4106" max="4347" width="11.453125" style="1"/>
    <col min="4348" max="4348" width="5.08984375" style="1" customWidth="1"/>
    <col min="4349" max="4349" width="14.08984375" style="1" customWidth="1"/>
    <col min="4350" max="4350" width="27.36328125" style="1" customWidth="1"/>
    <col min="4351" max="4351" width="30.54296875" style="1" customWidth="1"/>
    <col min="4352" max="4352" width="10.6328125" style="1" customWidth="1"/>
    <col min="4353" max="4353" width="13.6328125" style="1" customWidth="1"/>
    <col min="4354" max="4354" width="0.90625" style="1" customWidth="1"/>
    <col min="4355" max="4355" width="13.6328125" style="1" customWidth="1"/>
    <col min="4356" max="4356" width="0.90625" style="1" customWidth="1"/>
    <col min="4357" max="4357" width="15.90625" style="1" customWidth="1"/>
    <col min="4358" max="4358" width="1.453125" style="1" customWidth="1"/>
    <col min="4359" max="4359" width="21.08984375" style="1" customWidth="1"/>
    <col min="4360" max="4360" width="10.08984375" style="1" bestFit="1" customWidth="1"/>
    <col min="4361" max="4361" width="7.6328125" style="1" customWidth="1"/>
    <col min="4362" max="4603" width="11.453125" style="1"/>
    <col min="4604" max="4604" width="5.08984375" style="1" customWidth="1"/>
    <col min="4605" max="4605" width="14.08984375" style="1" customWidth="1"/>
    <col min="4606" max="4606" width="27.36328125" style="1" customWidth="1"/>
    <col min="4607" max="4607" width="30.54296875" style="1" customWidth="1"/>
    <col min="4608" max="4608" width="10.6328125" style="1" customWidth="1"/>
    <col min="4609" max="4609" width="13.6328125" style="1" customWidth="1"/>
    <col min="4610" max="4610" width="0.90625" style="1" customWidth="1"/>
    <col min="4611" max="4611" width="13.6328125" style="1" customWidth="1"/>
    <col min="4612" max="4612" width="0.90625" style="1" customWidth="1"/>
    <col min="4613" max="4613" width="15.90625" style="1" customWidth="1"/>
    <col min="4614" max="4614" width="1.453125" style="1" customWidth="1"/>
    <col min="4615" max="4615" width="21.08984375" style="1" customWidth="1"/>
    <col min="4616" max="4616" width="10.08984375" style="1" bestFit="1" customWidth="1"/>
    <col min="4617" max="4617" width="7.6328125" style="1" customWidth="1"/>
    <col min="4618" max="4859" width="11.453125" style="1"/>
    <col min="4860" max="4860" width="5.08984375" style="1" customWidth="1"/>
    <col min="4861" max="4861" width="14.08984375" style="1" customWidth="1"/>
    <col min="4862" max="4862" width="27.36328125" style="1" customWidth="1"/>
    <col min="4863" max="4863" width="30.54296875" style="1" customWidth="1"/>
    <col min="4864" max="4864" width="10.6328125" style="1" customWidth="1"/>
    <col min="4865" max="4865" width="13.6328125" style="1" customWidth="1"/>
    <col min="4866" max="4866" width="0.90625" style="1" customWidth="1"/>
    <col min="4867" max="4867" width="13.6328125" style="1" customWidth="1"/>
    <col min="4868" max="4868" width="0.90625" style="1" customWidth="1"/>
    <col min="4869" max="4869" width="15.90625" style="1" customWidth="1"/>
    <col min="4870" max="4870" width="1.453125" style="1" customWidth="1"/>
    <col min="4871" max="4871" width="21.08984375" style="1" customWidth="1"/>
    <col min="4872" max="4872" width="10.08984375" style="1" bestFit="1" customWidth="1"/>
    <col min="4873" max="4873" width="7.6328125" style="1" customWidth="1"/>
    <col min="4874" max="5115" width="11.453125" style="1"/>
    <col min="5116" max="5116" width="5.08984375" style="1" customWidth="1"/>
    <col min="5117" max="5117" width="14.08984375" style="1" customWidth="1"/>
    <col min="5118" max="5118" width="27.36328125" style="1" customWidth="1"/>
    <col min="5119" max="5119" width="30.54296875" style="1" customWidth="1"/>
    <col min="5120" max="5120" width="10.6328125" style="1" customWidth="1"/>
    <col min="5121" max="5121" width="13.6328125" style="1" customWidth="1"/>
    <col min="5122" max="5122" width="0.90625" style="1" customWidth="1"/>
    <col min="5123" max="5123" width="13.6328125" style="1" customWidth="1"/>
    <col min="5124" max="5124" width="0.90625" style="1" customWidth="1"/>
    <col min="5125" max="5125" width="15.90625" style="1" customWidth="1"/>
    <col min="5126" max="5126" width="1.453125" style="1" customWidth="1"/>
    <col min="5127" max="5127" width="21.08984375" style="1" customWidth="1"/>
    <col min="5128" max="5128" width="10.08984375" style="1" bestFit="1" customWidth="1"/>
    <col min="5129" max="5129" width="7.6328125" style="1" customWidth="1"/>
    <col min="5130" max="5371" width="11.453125" style="1"/>
    <col min="5372" max="5372" width="5.08984375" style="1" customWidth="1"/>
    <col min="5373" max="5373" width="14.08984375" style="1" customWidth="1"/>
    <col min="5374" max="5374" width="27.36328125" style="1" customWidth="1"/>
    <col min="5375" max="5375" width="30.54296875" style="1" customWidth="1"/>
    <col min="5376" max="5376" width="10.6328125" style="1" customWidth="1"/>
    <col min="5377" max="5377" width="13.6328125" style="1" customWidth="1"/>
    <col min="5378" max="5378" width="0.90625" style="1" customWidth="1"/>
    <col min="5379" max="5379" width="13.6328125" style="1" customWidth="1"/>
    <col min="5380" max="5380" width="0.90625" style="1" customWidth="1"/>
    <col min="5381" max="5381" width="15.90625" style="1" customWidth="1"/>
    <col min="5382" max="5382" width="1.453125" style="1" customWidth="1"/>
    <col min="5383" max="5383" width="21.08984375" style="1" customWidth="1"/>
    <col min="5384" max="5384" width="10.08984375" style="1" bestFit="1" customWidth="1"/>
    <col min="5385" max="5385" width="7.6328125" style="1" customWidth="1"/>
    <col min="5386" max="5627" width="11.453125" style="1"/>
    <col min="5628" max="5628" width="5.08984375" style="1" customWidth="1"/>
    <col min="5629" max="5629" width="14.08984375" style="1" customWidth="1"/>
    <col min="5630" max="5630" width="27.36328125" style="1" customWidth="1"/>
    <col min="5631" max="5631" width="30.54296875" style="1" customWidth="1"/>
    <col min="5632" max="5632" width="10.6328125" style="1" customWidth="1"/>
    <col min="5633" max="5633" width="13.6328125" style="1" customWidth="1"/>
    <col min="5634" max="5634" width="0.90625" style="1" customWidth="1"/>
    <col min="5635" max="5635" width="13.6328125" style="1" customWidth="1"/>
    <col min="5636" max="5636" width="0.90625" style="1" customWidth="1"/>
    <col min="5637" max="5637" width="15.90625" style="1" customWidth="1"/>
    <col min="5638" max="5638" width="1.453125" style="1" customWidth="1"/>
    <col min="5639" max="5639" width="21.08984375" style="1" customWidth="1"/>
    <col min="5640" max="5640" width="10.08984375" style="1" bestFit="1" customWidth="1"/>
    <col min="5641" max="5641" width="7.6328125" style="1" customWidth="1"/>
    <col min="5642" max="5883" width="11.453125" style="1"/>
    <col min="5884" max="5884" width="5.08984375" style="1" customWidth="1"/>
    <col min="5885" max="5885" width="14.08984375" style="1" customWidth="1"/>
    <col min="5886" max="5886" width="27.36328125" style="1" customWidth="1"/>
    <col min="5887" max="5887" width="30.54296875" style="1" customWidth="1"/>
    <col min="5888" max="5888" width="10.6328125" style="1" customWidth="1"/>
    <col min="5889" max="5889" width="13.6328125" style="1" customWidth="1"/>
    <col min="5890" max="5890" width="0.90625" style="1" customWidth="1"/>
    <col min="5891" max="5891" width="13.6328125" style="1" customWidth="1"/>
    <col min="5892" max="5892" width="0.90625" style="1" customWidth="1"/>
    <col min="5893" max="5893" width="15.90625" style="1" customWidth="1"/>
    <col min="5894" max="5894" width="1.453125" style="1" customWidth="1"/>
    <col min="5895" max="5895" width="21.08984375" style="1" customWidth="1"/>
    <col min="5896" max="5896" width="10.08984375" style="1" bestFit="1" customWidth="1"/>
    <col min="5897" max="5897" width="7.6328125" style="1" customWidth="1"/>
    <col min="5898" max="6139" width="11.453125" style="1"/>
    <col min="6140" max="6140" width="5.08984375" style="1" customWidth="1"/>
    <col min="6141" max="6141" width="14.08984375" style="1" customWidth="1"/>
    <col min="6142" max="6142" width="27.36328125" style="1" customWidth="1"/>
    <col min="6143" max="6143" width="30.54296875" style="1" customWidth="1"/>
    <col min="6144" max="6144" width="10.6328125" style="1" customWidth="1"/>
    <col min="6145" max="6145" width="13.6328125" style="1" customWidth="1"/>
    <col min="6146" max="6146" width="0.90625" style="1" customWidth="1"/>
    <col min="6147" max="6147" width="13.6328125" style="1" customWidth="1"/>
    <col min="6148" max="6148" width="0.90625" style="1" customWidth="1"/>
    <col min="6149" max="6149" width="15.90625" style="1" customWidth="1"/>
    <col min="6150" max="6150" width="1.453125" style="1" customWidth="1"/>
    <col min="6151" max="6151" width="21.08984375" style="1" customWidth="1"/>
    <col min="6152" max="6152" width="10.08984375" style="1" bestFit="1" customWidth="1"/>
    <col min="6153" max="6153" width="7.6328125" style="1" customWidth="1"/>
    <col min="6154" max="6395" width="11.453125" style="1"/>
    <col min="6396" max="6396" width="5.08984375" style="1" customWidth="1"/>
    <col min="6397" max="6397" width="14.08984375" style="1" customWidth="1"/>
    <col min="6398" max="6398" width="27.36328125" style="1" customWidth="1"/>
    <col min="6399" max="6399" width="30.54296875" style="1" customWidth="1"/>
    <col min="6400" max="6400" width="10.6328125" style="1" customWidth="1"/>
    <col min="6401" max="6401" width="13.6328125" style="1" customWidth="1"/>
    <col min="6402" max="6402" width="0.90625" style="1" customWidth="1"/>
    <col min="6403" max="6403" width="13.6328125" style="1" customWidth="1"/>
    <col min="6404" max="6404" width="0.90625" style="1" customWidth="1"/>
    <col min="6405" max="6405" width="15.90625" style="1" customWidth="1"/>
    <col min="6406" max="6406" width="1.453125" style="1" customWidth="1"/>
    <col min="6407" max="6407" width="21.08984375" style="1" customWidth="1"/>
    <col min="6408" max="6408" width="10.08984375" style="1" bestFit="1" customWidth="1"/>
    <col min="6409" max="6409" width="7.6328125" style="1" customWidth="1"/>
    <col min="6410" max="6651" width="11.453125" style="1"/>
    <col min="6652" max="6652" width="5.08984375" style="1" customWidth="1"/>
    <col min="6653" max="6653" width="14.08984375" style="1" customWidth="1"/>
    <col min="6654" max="6654" width="27.36328125" style="1" customWidth="1"/>
    <col min="6655" max="6655" width="30.54296875" style="1" customWidth="1"/>
    <col min="6656" max="6656" width="10.6328125" style="1" customWidth="1"/>
    <col min="6657" max="6657" width="13.6328125" style="1" customWidth="1"/>
    <col min="6658" max="6658" width="0.90625" style="1" customWidth="1"/>
    <col min="6659" max="6659" width="13.6328125" style="1" customWidth="1"/>
    <col min="6660" max="6660" width="0.90625" style="1" customWidth="1"/>
    <col min="6661" max="6661" width="15.90625" style="1" customWidth="1"/>
    <col min="6662" max="6662" width="1.453125" style="1" customWidth="1"/>
    <col min="6663" max="6663" width="21.08984375" style="1" customWidth="1"/>
    <col min="6664" max="6664" width="10.08984375" style="1" bestFit="1" customWidth="1"/>
    <col min="6665" max="6665" width="7.6328125" style="1" customWidth="1"/>
    <col min="6666" max="6907" width="11.453125" style="1"/>
    <col min="6908" max="6908" width="5.08984375" style="1" customWidth="1"/>
    <col min="6909" max="6909" width="14.08984375" style="1" customWidth="1"/>
    <col min="6910" max="6910" width="27.36328125" style="1" customWidth="1"/>
    <col min="6911" max="6911" width="30.54296875" style="1" customWidth="1"/>
    <col min="6912" max="6912" width="10.6328125" style="1" customWidth="1"/>
    <col min="6913" max="6913" width="13.6328125" style="1" customWidth="1"/>
    <col min="6914" max="6914" width="0.90625" style="1" customWidth="1"/>
    <col min="6915" max="6915" width="13.6328125" style="1" customWidth="1"/>
    <col min="6916" max="6916" width="0.90625" style="1" customWidth="1"/>
    <col min="6917" max="6917" width="15.90625" style="1" customWidth="1"/>
    <col min="6918" max="6918" width="1.453125" style="1" customWidth="1"/>
    <col min="6919" max="6919" width="21.08984375" style="1" customWidth="1"/>
    <col min="6920" max="6920" width="10.08984375" style="1" bestFit="1" customWidth="1"/>
    <col min="6921" max="6921" width="7.6328125" style="1" customWidth="1"/>
    <col min="6922" max="7163" width="11.453125" style="1"/>
    <col min="7164" max="7164" width="5.08984375" style="1" customWidth="1"/>
    <col min="7165" max="7165" width="14.08984375" style="1" customWidth="1"/>
    <col min="7166" max="7166" width="27.36328125" style="1" customWidth="1"/>
    <col min="7167" max="7167" width="30.54296875" style="1" customWidth="1"/>
    <col min="7168" max="7168" width="10.6328125" style="1" customWidth="1"/>
    <col min="7169" max="7169" width="13.6328125" style="1" customWidth="1"/>
    <col min="7170" max="7170" width="0.90625" style="1" customWidth="1"/>
    <col min="7171" max="7171" width="13.6328125" style="1" customWidth="1"/>
    <col min="7172" max="7172" width="0.90625" style="1" customWidth="1"/>
    <col min="7173" max="7173" width="15.90625" style="1" customWidth="1"/>
    <col min="7174" max="7174" width="1.453125" style="1" customWidth="1"/>
    <col min="7175" max="7175" width="21.08984375" style="1" customWidth="1"/>
    <col min="7176" max="7176" width="10.08984375" style="1" bestFit="1" customWidth="1"/>
    <col min="7177" max="7177" width="7.6328125" style="1" customWidth="1"/>
    <col min="7178" max="7419" width="11.453125" style="1"/>
    <col min="7420" max="7420" width="5.08984375" style="1" customWidth="1"/>
    <col min="7421" max="7421" width="14.08984375" style="1" customWidth="1"/>
    <col min="7422" max="7422" width="27.36328125" style="1" customWidth="1"/>
    <col min="7423" max="7423" width="30.54296875" style="1" customWidth="1"/>
    <col min="7424" max="7424" width="10.6328125" style="1" customWidth="1"/>
    <col min="7425" max="7425" width="13.6328125" style="1" customWidth="1"/>
    <col min="7426" max="7426" width="0.90625" style="1" customWidth="1"/>
    <col min="7427" max="7427" width="13.6328125" style="1" customWidth="1"/>
    <col min="7428" max="7428" width="0.90625" style="1" customWidth="1"/>
    <col min="7429" max="7429" width="15.90625" style="1" customWidth="1"/>
    <col min="7430" max="7430" width="1.453125" style="1" customWidth="1"/>
    <col min="7431" max="7431" width="21.08984375" style="1" customWidth="1"/>
    <col min="7432" max="7432" width="10.08984375" style="1" bestFit="1" customWidth="1"/>
    <col min="7433" max="7433" width="7.6328125" style="1" customWidth="1"/>
    <col min="7434" max="7675" width="11.453125" style="1"/>
    <col min="7676" max="7676" width="5.08984375" style="1" customWidth="1"/>
    <col min="7677" max="7677" width="14.08984375" style="1" customWidth="1"/>
    <col min="7678" max="7678" width="27.36328125" style="1" customWidth="1"/>
    <col min="7679" max="7679" width="30.54296875" style="1" customWidth="1"/>
    <col min="7680" max="7680" width="10.6328125" style="1" customWidth="1"/>
    <col min="7681" max="7681" width="13.6328125" style="1" customWidth="1"/>
    <col min="7682" max="7682" width="0.90625" style="1" customWidth="1"/>
    <col min="7683" max="7683" width="13.6328125" style="1" customWidth="1"/>
    <col min="7684" max="7684" width="0.90625" style="1" customWidth="1"/>
    <col min="7685" max="7685" width="15.90625" style="1" customWidth="1"/>
    <col min="7686" max="7686" width="1.453125" style="1" customWidth="1"/>
    <col min="7687" max="7687" width="21.08984375" style="1" customWidth="1"/>
    <col min="7688" max="7688" width="10.08984375" style="1" bestFit="1" customWidth="1"/>
    <col min="7689" max="7689" width="7.6328125" style="1" customWidth="1"/>
    <col min="7690" max="7931" width="11.453125" style="1"/>
    <col min="7932" max="7932" width="5.08984375" style="1" customWidth="1"/>
    <col min="7933" max="7933" width="14.08984375" style="1" customWidth="1"/>
    <col min="7934" max="7934" width="27.36328125" style="1" customWidth="1"/>
    <col min="7935" max="7935" width="30.54296875" style="1" customWidth="1"/>
    <col min="7936" max="7936" width="10.6328125" style="1" customWidth="1"/>
    <col min="7937" max="7937" width="13.6328125" style="1" customWidth="1"/>
    <col min="7938" max="7938" width="0.90625" style="1" customWidth="1"/>
    <col min="7939" max="7939" width="13.6328125" style="1" customWidth="1"/>
    <col min="7940" max="7940" width="0.90625" style="1" customWidth="1"/>
    <col min="7941" max="7941" width="15.90625" style="1" customWidth="1"/>
    <col min="7942" max="7942" width="1.453125" style="1" customWidth="1"/>
    <col min="7943" max="7943" width="21.08984375" style="1" customWidth="1"/>
    <col min="7944" max="7944" width="10.08984375" style="1" bestFit="1" customWidth="1"/>
    <col min="7945" max="7945" width="7.6328125" style="1" customWidth="1"/>
    <col min="7946" max="8187" width="11.453125" style="1"/>
    <col min="8188" max="8188" width="5.08984375" style="1" customWidth="1"/>
    <col min="8189" max="8189" width="14.08984375" style="1" customWidth="1"/>
    <col min="8190" max="8190" width="27.36328125" style="1" customWidth="1"/>
    <col min="8191" max="8191" width="30.54296875" style="1" customWidth="1"/>
    <col min="8192" max="8192" width="10.6328125" style="1" customWidth="1"/>
    <col min="8193" max="8193" width="13.6328125" style="1" customWidth="1"/>
    <col min="8194" max="8194" width="0.90625" style="1" customWidth="1"/>
    <col min="8195" max="8195" width="13.6328125" style="1" customWidth="1"/>
    <col min="8196" max="8196" width="0.90625" style="1" customWidth="1"/>
    <col min="8197" max="8197" width="15.90625" style="1" customWidth="1"/>
    <col min="8198" max="8198" width="1.453125" style="1" customWidth="1"/>
    <col min="8199" max="8199" width="21.08984375" style="1" customWidth="1"/>
    <col min="8200" max="8200" width="10.08984375" style="1" bestFit="1" customWidth="1"/>
    <col min="8201" max="8201" width="7.6328125" style="1" customWidth="1"/>
    <col min="8202" max="8443" width="11.453125" style="1"/>
    <col min="8444" max="8444" width="5.08984375" style="1" customWidth="1"/>
    <col min="8445" max="8445" width="14.08984375" style="1" customWidth="1"/>
    <col min="8446" max="8446" width="27.36328125" style="1" customWidth="1"/>
    <col min="8447" max="8447" width="30.54296875" style="1" customWidth="1"/>
    <col min="8448" max="8448" width="10.6328125" style="1" customWidth="1"/>
    <col min="8449" max="8449" width="13.6328125" style="1" customWidth="1"/>
    <col min="8450" max="8450" width="0.90625" style="1" customWidth="1"/>
    <col min="8451" max="8451" width="13.6328125" style="1" customWidth="1"/>
    <col min="8452" max="8452" width="0.90625" style="1" customWidth="1"/>
    <col min="8453" max="8453" width="15.90625" style="1" customWidth="1"/>
    <col min="8454" max="8454" width="1.453125" style="1" customWidth="1"/>
    <col min="8455" max="8455" width="21.08984375" style="1" customWidth="1"/>
    <col min="8456" max="8456" width="10.08984375" style="1" bestFit="1" customWidth="1"/>
    <col min="8457" max="8457" width="7.6328125" style="1" customWidth="1"/>
    <col min="8458" max="8699" width="11.453125" style="1"/>
    <col min="8700" max="8700" width="5.08984375" style="1" customWidth="1"/>
    <col min="8701" max="8701" width="14.08984375" style="1" customWidth="1"/>
    <col min="8702" max="8702" width="27.36328125" style="1" customWidth="1"/>
    <col min="8703" max="8703" width="30.54296875" style="1" customWidth="1"/>
    <col min="8704" max="8704" width="10.6328125" style="1" customWidth="1"/>
    <col min="8705" max="8705" width="13.6328125" style="1" customWidth="1"/>
    <col min="8706" max="8706" width="0.90625" style="1" customWidth="1"/>
    <col min="8707" max="8707" width="13.6328125" style="1" customWidth="1"/>
    <col min="8708" max="8708" width="0.90625" style="1" customWidth="1"/>
    <col min="8709" max="8709" width="15.90625" style="1" customWidth="1"/>
    <col min="8710" max="8710" width="1.453125" style="1" customWidth="1"/>
    <col min="8711" max="8711" width="21.08984375" style="1" customWidth="1"/>
    <col min="8712" max="8712" width="10.08984375" style="1" bestFit="1" customWidth="1"/>
    <col min="8713" max="8713" width="7.6328125" style="1" customWidth="1"/>
    <col min="8714" max="8955" width="11.453125" style="1"/>
    <col min="8956" max="8956" width="5.08984375" style="1" customWidth="1"/>
    <col min="8957" max="8957" width="14.08984375" style="1" customWidth="1"/>
    <col min="8958" max="8958" width="27.36328125" style="1" customWidth="1"/>
    <col min="8959" max="8959" width="30.54296875" style="1" customWidth="1"/>
    <col min="8960" max="8960" width="10.6328125" style="1" customWidth="1"/>
    <col min="8961" max="8961" width="13.6328125" style="1" customWidth="1"/>
    <col min="8962" max="8962" width="0.90625" style="1" customWidth="1"/>
    <col min="8963" max="8963" width="13.6328125" style="1" customWidth="1"/>
    <col min="8964" max="8964" width="0.90625" style="1" customWidth="1"/>
    <col min="8965" max="8965" width="15.90625" style="1" customWidth="1"/>
    <col min="8966" max="8966" width="1.453125" style="1" customWidth="1"/>
    <col min="8967" max="8967" width="21.08984375" style="1" customWidth="1"/>
    <col min="8968" max="8968" width="10.08984375" style="1" bestFit="1" customWidth="1"/>
    <col min="8969" max="8969" width="7.6328125" style="1" customWidth="1"/>
    <col min="8970" max="9211" width="11.453125" style="1"/>
    <col min="9212" max="9212" width="5.08984375" style="1" customWidth="1"/>
    <col min="9213" max="9213" width="14.08984375" style="1" customWidth="1"/>
    <col min="9214" max="9214" width="27.36328125" style="1" customWidth="1"/>
    <col min="9215" max="9215" width="30.54296875" style="1" customWidth="1"/>
    <col min="9216" max="9216" width="10.6328125" style="1" customWidth="1"/>
    <col min="9217" max="9217" width="13.6328125" style="1" customWidth="1"/>
    <col min="9218" max="9218" width="0.90625" style="1" customWidth="1"/>
    <col min="9219" max="9219" width="13.6328125" style="1" customWidth="1"/>
    <col min="9220" max="9220" width="0.90625" style="1" customWidth="1"/>
    <col min="9221" max="9221" width="15.90625" style="1" customWidth="1"/>
    <col min="9222" max="9222" width="1.453125" style="1" customWidth="1"/>
    <col min="9223" max="9223" width="21.08984375" style="1" customWidth="1"/>
    <col min="9224" max="9224" width="10.08984375" style="1" bestFit="1" customWidth="1"/>
    <col min="9225" max="9225" width="7.6328125" style="1" customWidth="1"/>
    <col min="9226" max="9467" width="11.453125" style="1"/>
    <col min="9468" max="9468" width="5.08984375" style="1" customWidth="1"/>
    <col min="9469" max="9469" width="14.08984375" style="1" customWidth="1"/>
    <col min="9470" max="9470" width="27.36328125" style="1" customWidth="1"/>
    <col min="9471" max="9471" width="30.54296875" style="1" customWidth="1"/>
    <col min="9472" max="9472" width="10.6328125" style="1" customWidth="1"/>
    <col min="9473" max="9473" width="13.6328125" style="1" customWidth="1"/>
    <col min="9474" max="9474" width="0.90625" style="1" customWidth="1"/>
    <col min="9475" max="9475" width="13.6328125" style="1" customWidth="1"/>
    <col min="9476" max="9476" width="0.90625" style="1" customWidth="1"/>
    <col min="9477" max="9477" width="15.90625" style="1" customWidth="1"/>
    <col min="9478" max="9478" width="1.453125" style="1" customWidth="1"/>
    <col min="9479" max="9479" width="21.08984375" style="1" customWidth="1"/>
    <col min="9480" max="9480" width="10.08984375" style="1" bestFit="1" customWidth="1"/>
    <col min="9481" max="9481" width="7.6328125" style="1" customWidth="1"/>
    <col min="9482" max="9723" width="11.453125" style="1"/>
    <col min="9724" max="9724" width="5.08984375" style="1" customWidth="1"/>
    <col min="9725" max="9725" width="14.08984375" style="1" customWidth="1"/>
    <col min="9726" max="9726" width="27.36328125" style="1" customWidth="1"/>
    <col min="9727" max="9727" width="30.54296875" style="1" customWidth="1"/>
    <col min="9728" max="9728" width="10.6328125" style="1" customWidth="1"/>
    <col min="9729" max="9729" width="13.6328125" style="1" customWidth="1"/>
    <col min="9730" max="9730" width="0.90625" style="1" customWidth="1"/>
    <col min="9731" max="9731" width="13.6328125" style="1" customWidth="1"/>
    <col min="9732" max="9732" width="0.90625" style="1" customWidth="1"/>
    <col min="9733" max="9733" width="15.90625" style="1" customWidth="1"/>
    <col min="9734" max="9734" width="1.453125" style="1" customWidth="1"/>
    <col min="9735" max="9735" width="21.08984375" style="1" customWidth="1"/>
    <col min="9736" max="9736" width="10.08984375" style="1" bestFit="1" customWidth="1"/>
    <col min="9737" max="9737" width="7.6328125" style="1" customWidth="1"/>
    <col min="9738" max="9979" width="11.453125" style="1"/>
    <col min="9980" max="9980" width="5.08984375" style="1" customWidth="1"/>
    <col min="9981" max="9981" width="14.08984375" style="1" customWidth="1"/>
    <col min="9982" max="9982" width="27.36328125" style="1" customWidth="1"/>
    <col min="9983" max="9983" width="30.54296875" style="1" customWidth="1"/>
    <col min="9984" max="9984" width="10.6328125" style="1" customWidth="1"/>
    <col min="9985" max="9985" width="13.6328125" style="1" customWidth="1"/>
    <col min="9986" max="9986" width="0.90625" style="1" customWidth="1"/>
    <col min="9987" max="9987" width="13.6328125" style="1" customWidth="1"/>
    <col min="9988" max="9988" width="0.90625" style="1" customWidth="1"/>
    <col min="9989" max="9989" width="15.90625" style="1" customWidth="1"/>
    <col min="9990" max="9990" width="1.453125" style="1" customWidth="1"/>
    <col min="9991" max="9991" width="21.08984375" style="1" customWidth="1"/>
    <col min="9992" max="9992" width="10.08984375" style="1" bestFit="1" customWidth="1"/>
    <col min="9993" max="9993" width="7.6328125" style="1" customWidth="1"/>
    <col min="9994" max="10235" width="11.453125" style="1"/>
    <col min="10236" max="10236" width="5.08984375" style="1" customWidth="1"/>
    <col min="10237" max="10237" width="14.08984375" style="1" customWidth="1"/>
    <col min="10238" max="10238" width="27.36328125" style="1" customWidth="1"/>
    <col min="10239" max="10239" width="30.54296875" style="1" customWidth="1"/>
    <col min="10240" max="10240" width="10.6328125" style="1" customWidth="1"/>
    <col min="10241" max="10241" width="13.6328125" style="1" customWidth="1"/>
    <col min="10242" max="10242" width="0.90625" style="1" customWidth="1"/>
    <col min="10243" max="10243" width="13.6328125" style="1" customWidth="1"/>
    <col min="10244" max="10244" width="0.90625" style="1" customWidth="1"/>
    <col min="10245" max="10245" width="15.90625" style="1" customWidth="1"/>
    <col min="10246" max="10246" width="1.453125" style="1" customWidth="1"/>
    <col min="10247" max="10247" width="21.08984375" style="1" customWidth="1"/>
    <col min="10248" max="10248" width="10.08984375" style="1" bestFit="1" customWidth="1"/>
    <col min="10249" max="10249" width="7.6328125" style="1" customWidth="1"/>
    <col min="10250" max="10491" width="11.453125" style="1"/>
    <col min="10492" max="10492" width="5.08984375" style="1" customWidth="1"/>
    <col min="10493" max="10493" width="14.08984375" style="1" customWidth="1"/>
    <col min="10494" max="10494" width="27.36328125" style="1" customWidth="1"/>
    <col min="10495" max="10495" width="30.54296875" style="1" customWidth="1"/>
    <col min="10496" max="10496" width="10.6328125" style="1" customWidth="1"/>
    <col min="10497" max="10497" width="13.6328125" style="1" customWidth="1"/>
    <col min="10498" max="10498" width="0.90625" style="1" customWidth="1"/>
    <col min="10499" max="10499" width="13.6328125" style="1" customWidth="1"/>
    <col min="10500" max="10500" width="0.90625" style="1" customWidth="1"/>
    <col min="10501" max="10501" width="15.90625" style="1" customWidth="1"/>
    <col min="10502" max="10502" width="1.453125" style="1" customWidth="1"/>
    <col min="10503" max="10503" width="21.08984375" style="1" customWidth="1"/>
    <col min="10504" max="10504" width="10.08984375" style="1" bestFit="1" customWidth="1"/>
    <col min="10505" max="10505" width="7.6328125" style="1" customWidth="1"/>
    <col min="10506" max="10747" width="11.453125" style="1"/>
    <col min="10748" max="10748" width="5.08984375" style="1" customWidth="1"/>
    <col min="10749" max="10749" width="14.08984375" style="1" customWidth="1"/>
    <col min="10750" max="10750" width="27.36328125" style="1" customWidth="1"/>
    <col min="10751" max="10751" width="30.54296875" style="1" customWidth="1"/>
    <col min="10752" max="10752" width="10.6328125" style="1" customWidth="1"/>
    <col min="10753" max="10753" width="13.6328125" style="1" customWidth="1"/>
    <col min="10754" max="10754" width="0.90625" style="1" customWidth="1"/>
    <col min="10755" max="10755" width="13.6328125" style="1" customWidth="1"/>
    <col min="10756" max="10756" width="0.90625" style="1" customWidth="1"/>
    <col min="10757" max="10757" width="15.90625" style="1" customWidth="1"/>
    <col min="10758" max="10758" width="1.453125" style="1" customWidth="1"/>
    <col min="10759" max="10759" width="21.08984375" style="1" customWidth="1"/>
    <col min="10760" max="10760" width="10.08984375" style="1" bestFit="1" customWidth="1"/>
    <col min="10761" max="10761" width="7.6328125" style="1" customWidth="1"/>
    <col min="10762" max="11003" width="11.453125" style="1"/>
    <col min="11004" max="11004" width="5.08984375" style="1" customWidth="1"/>
    <col min="11005" max="11005" width="14.08984375" style="1" customWidth="1"/>
    <col min="11006" max="11006" width="27.36328125" style="1" customWidth="1"/>
    <col min="11007" max="11007" width="30.54296875" style="1" customWidth="1"/>
    <col min="11008" max="11008" width="10.6328125" style="1" customWidth="1"/>
    <col min="11009" max="11009" width="13.6328125" style="1" customWidth="1"/>
    <col min="11010" max="11010" width="0.90625" style="1" customWidth="1"/>
    <col min="11011" max="11011" width="13.6328125" style="1" customWidth="1"/>
    <col min="11012" max="11012" width="0.90625" style="1" customWidth="1"/>
    <col min="11013" max="11013" width="15.90625" style="1" customWidth="1"/>
    <col min="11014" max="11014" width="1.453125" style="1" customWidth="1"/>
    <col min="11015" max="11015" width="21.08984375" style="1" customWidth="1"/>
    <col min="11016" max="11016" width="10.08984375" style="1" bestFit="1" customWidth="1"/>
    <col min="11017" max="11017" width="7.6328125" style="1" customWidth="1"/>
    <col min="11018" max="11259" width="11.453125" style="1"/>
    <col min="11260" max="11260" width="5.08984375" style="1" customWidth="1"/>
    <col min="11261" max="11261" width="14.08984375" style="1" customWidth="1"/>
    <col min="11262" max="11262" width="27.36328125" style="1" customWidth="1"/>
    <col min="11263" max="11263" width="30.54296875" style="1" customWidth="1"/>
    <col min="11264" max="11264" width="10.6328125" style="1" customWidth="1"/>
    <col min="11265" max="11265" width="13.6328125" style="1" customWidth="1"/>
    <col min="11266" max="11266" width="0.90625" style="1" customWidth="1"/>
    <col min="11267" max="11267" width="13.6328125" style="1" customWidth="1"/>
    <col min="11268" max="11268" width="0.90625" style="1" customWidth="1"/>
    <col min="11269" max="11269" width="15.90625" style="1" customWidth="1"/>
    <col min="11270" max="11270" width="1.453125" style="1" customWidth="1"/>
    <col min="11271" max="11271" width="21.08984375" style="1" customWidth="1"/>
    <col min="11272" max="11272" width="10.08984375" style="1" bestFit="1" customWidth="1"/>
    <col min="11273" max="11273" width="7.6328125" style="1" customWidth="1"/>
    <col min="11274" max="11515" width="11.453125" style="1"/>
    <col min="11516" max="11516" width="5.08984375" style="1" customWidth="1"/>
    <col min="11517" max="11517" width="14.08984375" style="1" customWidth="1"/>
    <col min="11518" max="11518" width="27.36328125" style="1" customWidth="1"/>
    <col min="11519" max="11519" width="30.54296875" style="1" customWidth="1"/>
    <col min="11520" max="11520" width="10.6328125" style="1" customWidth="1"/>
    <col min="11521" max="11521" width="13.6328125" style="1" customWidth="1"/>
    <col min="11522" max="11522" width="0.90625" style="1" customWidth="1"/>
    <col min="11523" max="11523" width="13.6328125" style="1" customWidth="1"/>
    <col min="11524" max="11524" width="0.90625" style="1" customWidth="1"/>
    <col min="11525" max="11525" width="15.90625" style="1" customWidth="1"/>
    <col min="11526" max="11526" width="1.453125" style="1" customWidth="1"/>
    <col min="11527" max="11527" width="21.08984375" style="1" customWidth="1"/>
    <col min="11528" max="11528" width="10.08984375" style="1" bestFit="1" customWidth="1"/>
    <col min="11529" max="11529" width="7.6328125" style="1" customWidth="1"/>
    <col min="11530" max="11771" width="11.453125" style="1"/>
    <col min="11772" max="11772" width="5.08984375" style="1" customWidth="1"/>
    <col min="11773" max="11773" width="14.08984375" style="1" customWidth="1"/>
    <col min="11774" max="11774" width="27.36328125" style="1" customWidth="1"/>
    <col min="11775" max="11775" width="30.54296875" style="1" customWidth="1"/>
    <col min="11776" max="11776" width="10.6328125" style="1" customWidth="1"/>
    <col min="11777" max="11777" width="13.6328125" style="1" customWidth="1"/>
    <col min="11778" max="11778" width="0.90625" style="1" customWidth="1"/>
    <col min="11779" max="11779" width="13.6328125" style="1" customWidth="1"/>
    <col min="11780" max="11780" width="0.90625" style="1" customWidth="1"/>
    <col min="11781" max="11781" width="15.90625" style="1" customWidth="1"/>
    <col min="11782" max="11782" width="1.453125" style="1" customWidth="1"/>
    <col min="11783" max="11783" width="21.08984375" style="1" customWidth="1"/>
    <col min="11784" max="11784" width="10.08984375" style="1" bestFit="1" customWidth="1"/>
    <col min="11785" max="11785" width="7.6328125" style="1" customWidth="1"/>
    <col min="11786" max="12027" width="11.453125" style="1"/>
    <col min="12028" max="12028" width="5.08984375" style="1" customWidth="1"/>
    <col min="12029" max="12029" width="14.08984375" style="1" customWidth="1"/>
    <col min="12030" max="12030" width="27.36328125" style="1" customWidth="1"/>
    <col min="12031" max="12031" width="30.54296875" style="1" customWidth="1"/>
    <col min="12032" max="12032" width="10.6328125" style="1" customWidth="1"/>
    <col min="12033" max="12033" width="13.6328125" style="1" customWidth="1"/>
    <col min="12034" max="12034" width="0.90625" style="1" customWidth="1"/>
    <col min="12035" max="12035" width="13.6328125" style="1" customWidth="1"/>
    <col min="12036" max="12036" width="0.90625" style="1" customWidth="1"/>
    <col min="12037" max="12037" width="15.90625" style="1" customWidth="1"/>
    <col min="12038" max="12038" width="1.453125" style="1" customWidth="1"/>
    <col min="12039" max="12039" width="21.08984375" style="1" customWidth="1"/>
    <col min="12040" max="12040" width="10.08984375" style="1" bestFit="1" customWidth="1"/>
    <col min="12041" max="12041" width="7.6328125" style="1" customWidth="1"/>
    <col min="12042" max="12283" width="11.453125" style="1"/>
    <col min="12284" max="12284" width="5.08984375" style="1" customWidth="1"/>
    <col min="12285" max="12285" width="14.08984375" style="1" customWidth="1"/>
    <col min="12286" max="12286" width="27.36328125" style="1" customWidth="1"/>
    <col min="12287" max="12287" width="30.54296875" style="1" customWidth="1"/>
    <col min="12288" max="12288" width="10.6328125" style="1" customWidth="1"/>
    <col min="12289" max="12289" width="13.6328125" style="1" customWidth="1"/>
    <col min="12290" max="12290" width="0.90625" style="1" customWidth="1"/>
    <col min="12291" max="12291" width="13.6328125" style="1" customWidth="1"/>
    <col min="12292" max="12292" width="0.90625" style="1" customWidth="1"/>
    <col min="12293" max="12293" width="15.90625" style="1" customWidth="1"/>
    <col min="12294" max="12294" width="1.453125" style="1" customWidth="1"/>
    <col min="12295" max="12295" width="21.08984375" style="1" customWidth="1"/>
    <col min="12296" max="12296" width="10.08984375" style="1" bestFit="1" customWidth="1"/>
    <col min="12297" max="12297" width="7.6328125" style="1" customWidth="1"/>
    <col min="12298" max="12539" width="11.453125" style="1"/>
    <col min="12540" max="12540" width="5.08984375" style="1" customWidth="1"/>
    <col min="12541" max="12541" width="14.08984375" style="1" customWidth="1"/>
    <col min="12542" max="12542" width="27.36328125" style="1" customWidth="1"/>
    <col min="12543" max="12543" width="30.54296875" style="1" customWidth="1"/>
    <col min="12544" max="12544" width="10.6328125" style="1" customWidth="1"/>
    <col min="12545" max="12545" width="13.6328125" style="1" customWidth="1"/>
    <col min="12546" max="12546" width="0.90625" style="1" customWidth="1"/>
    <col min="12547" max="12547" width="13.6328125" style="1" customWidth="1"/>
    <col min="12548" max="12548" width="0.90625" style="1" customWidth="1"/>
    <col min="12549" max="12549" width="15.90625" style="1" customWidth="1"/>
    <col min="12550" max="12550" width="1.453125" style="1" customWidth="1"/>
    <col min="12551" max="12551" width="21.08984375" style="1" customWidth="1"/>
    <col min="12552" max="12552" width="10.08984375" style="1" bestFit="1" customWidth="1"/>
    <col min="12553" max="12553" width="7.6328125" style="1" customWidth="1"/>
    <col min="12554" max="12795" width="11.453125" style="1"/>
    <col min="12796" max="12796" width="5.08984375" style="1" customWidth="1"/>
    <col min="12797" max="12797" width="14.08984375" style="1" customWidth="1"/>
    <col min="12798" max="12798" width="27.36328125" style="1" customWidth="1"/>
    <col min="12799" max="12799" width="30.54296875" style="1" customWidth="1"/>
    <col min="12800" max="12800" width="10.6328125" style="1" customWidth="1"/>
    <col min="12801" max="12801" width="13.6328125" style="1" customWidth="1"/>
    <col min="12802" max="12802" width="0.90625" style="1" customWidth="1"/>
    <col min="12803" max="12803" width="13.6328125" style="1" customWidth="1"/>
    <col min="12804" max="12804" width="0.90625" style="1" customWidth="1"/>
    <col min="12805" max="12805" width="15.90625" style="1" customWidth="1"/>
    <col min="12806" max="12806" width="1.453125" style="1" customWidth="1"/>
    <col min="12807" max="12807" width="21.08984375" style="1" customWidth="1"/>
    <col min="12808" max="12808" width="10.08984375" style="1" bestFit="1" customWidth="1"/>
    <col min="12809" max="12809" width="7.6328125" style="1" customWidth="1"/>
    <col min="12810" max="13051" width="11.453125" style="1"/>
    <col min="13052" max="13052" width="5.08984375" style="1" customWidth="1"/>
    <col min="13053" max="13053" width="14.08984375" style="1" customWidth="1"/>
    <col min="13054" max="13054" width="27.36328125" style="1" customWidth="1"/>
    <col min="13055" max="13055" width="30.54296875" style="1" customWidth="1"/>
    <col min="13056" max="13056" width="10.6328125" style="1" customWidth="1"/>
    <col min="13057" max="13057" width="13.6328125" style="1" customWidth="1"/>
    <col min="13058" max="13058" width="0.90625" style="1" customWidth="1"/>
    <col min="13059" max="13059" width="13.6328125" style="1" customWidth="1"/>
    <col min="13060" max="13060" width="0.90625" style="1" customWidth="1"/>
    <col min="13061" max="13061" width="15.90625" style="1" customWidth="1"/>
    <col min="13062" max="13062" width="1.453125" style="1" customWidth="1"/>
    <col min="13063" max="13063" width="21.08984375" style="1" customWidth="1"/>
    <col min="13064" max="13064" width="10.08984375" style="1" bestFit="1" customWidth="1"/>
    <col min="13065" max="13065" width="7.6328125" style="1" customWidth="1"/>
    <col min="13066" max="13307" width="11.453125" style="1"/>
    <col min="13308" max="13308" width="5.08984375" style="1" customWidth="1"/>
    <col min="13309" max="13309" width="14.08984375" style="1" customWidth="1"/>
    <col min="13310" max="13310" width="27.36328125" style="1" customWidth="1"/>
    <col min="13311" max="13311" width="30.54296875" style="1" customWidth="1"/>
    <col min="13312" max="13312" width="10.6328125" style="1" customWidth="1"/>
    <col min="13313" max="13313" width="13.6328125" style="1" customWidth="1"/>
    <col min="13314" max="13314" width="0.90625" style="1" customWidth="1"/>
    <col min="13315" max="13315" width="13.6328125" style="1" customWidth="1"/>
    <col min="13316" max="13316" width="0.90625" style="1" customWidth="1"/>
    <col min="13317" max="13317" width="15.90625" style="1" customWidth="1"/>
    <col min="13318" max="13318" width="1.453125" style="1" customWidth="1"/>
    <col min="13319" max="13319" width="21.08984375" style="1" customWidth="1"/>
    <col min="13320" max="13320" width="10.08984375" style="1" bestFit="1" customWidth="1"/>
    <col min="13321" max="13321" width="7.6328125" style="1" customWidth="1"/>
    <col min="13322" max="13563" width="11.453125" style="1"/>
    <col min="13564" max="13564" width="5.08984375" style="1" customWidth="1"/>
    <col min="13565" max="13565" width="14.08984375" style="1" customWidth="1"/>
    <col min="13566" max="13566" width="27.36328125" style="1" customWidth="1"/>
    <col min="13567" max="13567" width="30.54296875" style="1" customWidth="1"/>
    <col min="13568" max="13568" width="10.6328125" style="1" customWidth="1"/>
    <col min="13569" max="13569" width="13.6328125" style="1" customWidth="1"/>
    <col min="13570" max="13570" width="0.90625" style="1" customWidth="1"/>
    <col min="13571" max="13571" width="13.6328125" style="1" customWidth="1"/>
    <col min="13572" max="13572" width="0.90625" style="1" customWidth="1"/>
    <col min="13573" max="13573" width="15.90625" style="1" customWidth="1"/>
    <col min="13574" max="13574" width="1.453125" style="1" customWidth="1"/>
    <col min="13575" max="13575" width="21.08984375" style="1" customWidth="1"/>
    <col min="13576" max="13576" width="10.08984375" style="1" bestFit="1" customWidth="1"/>
    <col min="13577" max="13577" width="7.6328125" style="1" customWidth="1"/>
    <col min="13578" max="13819" width="11.453125" style="1"/>
    <col min="13820" max="13820" width="5.08984375" style="1" customWidth="1"/>
    <col min="13821" max="13821" width="14.08984375" style="1" customWidth="1"/>
    <col min="13822" max="13822" width="27.36328125" style="1" customWidth="1"/>
    <col min="13823" max="13823" width="30.54296875" style="1" customWidth="1"/>
    <col min="13824" max="13824" width="10.6328125" style="1" customWidth="1"/>
    <col min="13825" max="13825" width="13.6328125" style="1" customWidth="1"/>
    <col min="13826" max="13826" width="0.90625" style="1" customWidth="1"/>
    <col min="13827" max="13827" width="13.6328125" style="1" customWidth="1"/>
    <col min="13828" max="13828" width="0.90625" style="1" customWidth="1"/>
    <col min="13829" max="13829" width="15.90625" style="1" customWidth="1"/>
    <col min="13830" max="13830" width="1.453125" style="1" customWidth="1"/>
    <col min="13831" max="13831" width="21.08984375" style="1" customWidth="1"/>
    <col min="13832" max="13832" width="10.08984375" style="1" bestFit="1" customWidth="1"/>
    <col min="13833" max="13833" width="7.6328125" style="1" customWidth="1"/>
    <col min="13834" max="14075" width="11.453125" style="1"/>
    <col min="14076" max="14076" width="5.08984375" style="1" customWidth="1"/>
    <col min="14077" max="14077" width="14.08984375" style="1" customWidth="1"/>
    <col min="14078" max="14078" width="27.36328125" style="1" customWidth="1"/>
    <col min="14079" max="14079" width="30.54296875" style="1" customWidth="1"/>
    <col min="14080" max="14080" width="10.6328125" style="1" customWidth="1"/>
    <col min="14081" max="14081" width="13.6328125" style="1" customWidth="1"/>
    <col min="14082" max="14082" width="0.90625" style="1" customWidth="1"/>
    <col min="14083" max="14083" width="13.6328125" style="1" customWidth="1"/>
    <col min="14084" max="14084" width="0.90625" style="1" customWidth="1"/>
    <col min="14085" max="14085" width="15.90625" style="1" customWidth="1"/>
    <col min="14086" max="14086" width="1.453125" style="1" customWidth="1"/>
    <col min="14087" max="14087" width="21.08984375" style="1" customWidth="1"/>
    <col min="14088" max="14088" width="10.08984375" style="1" bestFit="1" customWidth="1"/>
    <col min="14089" max="14089" width="7.6328125" style="1" customWidth="1"/>
    <col min="14090" max="14331" width="11.453125" style="1"/>
    <col min="14332" max="14332" width="5.08984375" style="1" customWidth="1"/>
    <col min="14333" max="14333" width="14.08984375" style="1" customWidth="1"/>
    <col min="14334" max="14334" width="27.36328125" style="1" customWidth="1"/>
    <col min="14335" max="14335" width="30.54296875" style="1" customWidth="1"/>
    <col min="14336" max="14336" width="10.6328125" style="1" customWidth="1"/>
    <col min="14337" max="14337" width="13.6328125" style="1" customWidth="1"/>
    <col min="14338" max="14338" width="0.90625" style="1" customWidth="1"/>
    <col min="14339" max="14339" width="13.6328125" style="1" customWidth="1"/>
    <col min="14340" max="14340" width="0.90625" style="1" customWidth="1"/>
    <col min="14341" max="14341" width="15.90625" style="1" customWidth="1"/>
    <col min="14342" max="14342" width="1.453125" style="1" customWidth="1"/>
    <col min="14343" max="14343" width="21.08984375" style="1" customWidth="1"/>
    <col min="14344" max="14344" width="10.08984375" style="1" bestFit="1" customWidth="1"/>
    <col min="14345" max="14345" width="7.6328125" style="1" customWidth="1"/>
    <col min="14346" max="14587" width="11.453125" style="1"/>
    <col min="14588" max="14588" width="5.08984375" style="1" customWidth="1"/>
    <col min="14589" max="14589" width="14.08984375" style="1" customWidth="1"/>
    <col min="14590" max="14590" width="27.36328125" style="1" customWidth="1"/>
    <col min="14591" max="14591" width="30.54296875" style="1" customWidth="1"/>
    <col min="14592" max="14592" width="10.6328125" style="1" customWidth="1"/>
    <col min="14593" max="14593" width="13.6328125" style="1" customWidth="1"/>
    <col min="14594" max="14594" width="0.90625" style="1" customWidth="1"/>
    <col min="14595" max="14595" width="13.6328125" style="1" customWidth="1"/>
    <col min="14596" max="14596" width="0.90625" style="1" customWidth="1"/>
    <col min="14597" max="14597" width="15.90625" style="1" customWidth="1"/>
    <col min="14598" max="14598" width="1.453125" style="1" customWidth="1"/>
    <col min="14599" max="14599" width="21.08984375" style="1" customWidth="1"/>
    <col min="14600" max="14600" width="10.08984375" style="1" bestFit="1" customWidth="1"/>
    <col min="14601" max="14601" width="7.6328125" style="1" customWidth="1"/>
    <col min="14602" max="14843" width="11.453125" style="1"/>
    <col min="14844" max="14844" width="5.08984375" style="1" customWidth="1"/>
    <col min="14845" max="14845" width="14.08984375" style="1" customWidth="1"/>
    <col min="14846" max="14846" width="27.36328125" style="1" customWidth="1"/>
    <col min="14847" max="14847" width="30.54296875" style="1" customWidth="1"/>
    <col min="14848" max="14848" width="10.6328125" style="1" customWidth="1"/>
    <col min="14849" max="14849" width="13.6328125" style="1" customWidth="1"/>
    <col min="14850" max="14850" width="0.90625" style="1" customWidth="1"/>
    <col min="14851" max="14851" width="13.6328125" style="1" customWidth="1"/>
    <col min="14852" max="14852" width="0.90625" style="1" customWidth="1"/>
    <col min="14853" max="14853" width="15.90625" style="1" customWidth="1"/>
    <col min="14854" max="14854" width="1.453125" style="1" customWidth="1"/>
    <col min="14855" max="14855" width="21.08984375" style="1" customWidth="1"/>
    <col min="14856" max="14856" width="10.08984375" style="1" bestFit="1" customWidth="1"/>
    <col min="14857" max="14857" width="7.6328125" style="1" customWidth="1"/>
    <col min="14858" max="15099" width="11.453125" style="1"/>
    <col min="15100" max="15100" width="5.08984375" style="1" customWidth="1"/>
    <col min="15101" max="15101" width="14.08984375" style="1" customWidth="1"/>
    <col min="15102" max="15102" width="27.36328125" style="1" customWidth="1"/>
    <col min="15103" max="15103" width="30.54296875" style="1" customWidth="1"/>
    <col min="15104" max="15104" width="10.6328125" style="1" customWidth="1"/>
    <col min="15105" max="15105" width="13.6328125" style="1" customWidth="1"/>
    <col min="15106" max="15106" width="0.90625" style="1" customWidth="1"/>
    <col min="15107" max="15107" width="13.6328125" style="1" customWidth="1"/>
    <col min="15108" max="15108" width="0.90625" style="1" customWidth="1"/>
    <col min="15109" max="15109" width="15.90625" style="1" customWidth="1"/>
    <col min="15110" max="15110" width="1.453125" style="1" customWidth="1"/>
    <col min="15111" max="15111" width="21.08984375" style="1" customWidth="1"/>
    <col min="15112" max="15112" width="10.08984375" style="1" bestFit="1" customWidth="1"/>
    <col min="15113" max="15113" width="7.6328125" style="1" customWidth="1"/>
    <col min="15114" max="15355" width="11.453125" style="1"/>
    <col min="15356" max="15356" width="5.08984375" style="1" customWidth="1"/>
    <col min="15357" max="15357" width="14.08984375" style="1" customWidth="1"/>
    <col min="15358" max="15358" width="27.36328125" style="1" customWidth="1"/>
    <col min="15359" max="15359" width="30.54296875" style="1" customWidth="1"/>
    <col min="15360" max="15360" width="10.6328125" style="1" customWidth="1"/>
    <col min="15361" max="15361" width="13.6328125" style="1" customWidth="1"/>
    <col min="15362" max="15362" width="0.90625" style="1" customWidth="1"/>
    <col min="15363" max="15363" width="13.6328125" style="1" customWidth="1"/>
    <col min="15364" max="15364" width="0.90625" style="1" customWidth="1"/>
    <col min="15365" max="15365" width="15.90625" style="1" customWidth="1"/>
    <col min="15366" max="15366" width="1.453125" style="1" customWidth="1"/>
    <col min="15367" max="15367" width="21.08984375" style="1" customWidth="1"/>
    <col min="15368" max="15368" width="10.08984375" style="1" bestFit="1" customWidth="1"/>
    <col min="15369" max="15369" width="7.6328125" style="1" customWidth="1"/>
    <col min="15370" max="15611" width="11.453125" style="1"/>
    <col min="15612" max="15612" width="5.08984375" style="1" customWidth="1"/>
    <col min="15613" max="15613" width="14.08984375" style="1" customWidth="1"/>
    <col min="15614" max="15614" width="27.36328125" style="1" customWidth="1"/>
    <col min="15615" max="15615" width="30.54296875" style="1" customWidth="1"/>
    <col min="15616" max="15616" width="10.6328125" style="1" customWidth="1"/>
    <col min="15617" max="15617" width="13.6328125" style="1" customWidth="1"/>
    <col min="15618" max="15618" width="0.90625" style="1" customWidth="1"/>
    <col min="15619" max="15619" width="13.6328125" style="1" customWidth="1"/>
    <col min="15620" max="15620" width="0.90625" style="1" customWidth="1"/>
    <col min="15621" max="15621" width="15.90625" style="1" customWidth="1"/>
    <col min="15622" max="15622" width="1.453125" style="1" customWidth="1"/>
    <col min="15623" max="15623" width="21.08984375" style="1" customWidth="1"/>
    <col min="15624" max="15624" width="10.08984375" style="1" bestFit="1" customWidth="1"/>
    <col min="15625" max="15625" width="7.6328125" style="1" customWidth="1"/>
    <col min="15626" max="15867" width="11.453125" style="1"/>
    <col min="15868" max="15868" width="5.08984375" style="1" customWidth="1"/>
    <col min="15869" max="15869" width="14.08984375" style="1" customWidth="1"/>
    <col min="15870" max="15870" width="27.36328125" style="1" customWidth="1"/>
    <col min="15871" max="15871" width="30.54296875" style="1" customWidth="1"/>
    <col min="15872" max="15872" width="10.6328125" style="1" customWidth="1"/>
    <col min="15873" max="15873" width="13.6328125" style="1" customWidth="1"/>
    <col min="15874" max="15874" width="0.90625" style="1" customWidth="1"/>
    <col min="15875" max="15875" width="13.6328125" style="1" customWidth="1"/>
    <col min="15876" max="15876" width="0.90625" style="1" customWidth="1"/>
    <col min="15877" max="15877" width="15.90625" style="1" customWidth="1"/>
    <col min="15878" max="15878" width="1.453125" style="1" customWidth="1"/>
    <col min="15879" max="15879" width="21.08984375" style="1" customWidth="1"/>
    <col min="15880" max="15880" width="10.08984375" style="1" bestFit="1" customWidth="1"/>
    <col min="15881" max="15881" width="7.6328125" style="1" customWidth="1"/>
    <col min="15882" max="16123" width="11.453125" style="1"/>
    <col min="16124" max="16124" width="5.08984375" style="1" customWidth="1"/>
    <col min="16125" max="16125" width="14.08984375" style="1" customWidth="1"/>
    <col min="16126" max="16126" width="27.36328125" style="1" customWidth="1"/>
    <col min="16127" max="16127" width="30.54296875" style="1" customWidth="1"/>
    <col min="16128" max="16128" width="10.6328125" style="1" customWidth="1"/>
    <col min="16129" max="16129" width="13.6328125" style="1" customWidth="1"/>
    <col min="16130" max="16130" width="0.90625" style="1" customWidth="1"/>
    <col min="16131" max="16131" width="13.6328125" style="1" customWidth="1"/>
    <col min="16132" max="16132" width="0.90625" style="1" customWidth="1"/>
    <col min="16133" max="16133" width="15.90625" style="1" customWidth="1"/>
    <col min="16134" max="16134" width="1.453125" style="1" customWidth="1"/>
    <col min="16135" max="16135" width="21.08984375" style="1" customWidth="1"/>
    <col min="16136" max="16136" width="10.08984375" style="1" bestFit="1" customWidth="1"/>
    <col min="16137" max="16137" width="7.6328125" style="1" customWidth="1"/>
    <col min="16138" max="16384" width="11.453125" style="1"/>
  </cols>
  <sheetData>
    <row r="1" spans="1:19" ht="7.5" customHeight="1">
      <c r="G1" s="2"/>
    </row>
    <row r="2" spans="1:19" ht="10.5" customHeight="1">
      <c r="G2" s="2"/>
      <c r="I2" s="3"/>
    </row>
    <row r="4" spans="1:19" ht="20.399999999999999" customHeight="1">
      <c r="C4" s="1" t="s">
        <v>68</v>
      </c>
      <c r="D4" s="25"/>
      <c r="E4" s="1"/>
      <c r="F4" s="4"/>
      <c r="H4" s="25"/>
      <c r="K4" s="1" t="s">
        <v>30</v>
      </c>
      <c r="L4" s="15">
        <v>0</v>
      </c>
    </row>
    <row r="5" spans="1:19" ht="12" customHeight="1">
      <c r="D5" s="4"/>
      <c r="E5" s="4"/>
      <c r="F5" s="4"/>
      <c r="G5" s="4"/>
      <c r="H5" s="25"/>
      <c r="I5" s="69"/>
      <c r="K5" s="1" t="s">
        <v>15</v>
      </c>
      <c r="L5" s="15"/>
    </row>
    <row r="6" spans="1:19" ht="23.25" customHeight="1">
      <c r="E6" s="26"/>
      <c r="J6" s="15"/>
      <c r="K6" s="15" t="s">
        <v>29</v>
      </c>
      <c r="L6" s="15"/>
      <c r="M6" s="16">
        <v>0.105</v>
      </c>
      <c r="N6" s="17"/>
      <c r="O6" s="17"/>
      <c r="P6" s="16"/>
      <c r="R6" s="15"/>
      <c r="S6" s="15"/>
    </row>
    <row r="7" spans="1:19" ht="71.400000000000006" customHeight="1">
      <c r="A7" s="23" t="s">
        <v>55</v>
      </c>
      <c r="B7" s="5" t="s">
        <v>1</v>
      </c>
      <c r="C7" s="6" t="s">
        <v>2</v>
      </c>
      <c r="D7" s="7" t="s">
        <v>3</v>
      </c>
      <c r="E7" s="8" t="s">
        <v>4</v>
      </c>
      <c r="F7" s="9" t="s">
        <v>7</v>
      </c>
      <c r="G7" s="10" t="s">
        <v>8</v>
      </c>
      <c r="J7" s="18" t="s">
        <v>24</v>
      </c>
      <c r="K7" s="18" t="s">
        <v>25</v>
      </c>
      <c r="L7" s="18" t="s">
        <v>24</v>
      </c>
      <c r="M7" s="18" t="s">
        <v>25</v>
      </c>
      <c r="N7" s="18" t="s">
        <v>26</v>
      </c>
      <c r="O7" s="18" t="s">
        <v>27</v>
      </c>
      <c r="P7" s="18" t="s">
        <v>28</v>
      </c>
      <c r="R7" s="18" t="s">
        <v>31</v>
      </c>
      <c r="S7" s="18" t="s">
        <v>32</v>
      </c>
    </row>
    <row r="8" spans="1:19" ht="14.25" customHeight="1">
      <c r="E8" s="34" t="s">
        <v>63</v>
      </c>
      <c r="F8" s="35" t="s">
        <v>63</v>
      </c>
      <c r="G8" s="36" t="s">
        <v>63</v>
      </c>
      <c r="J8" s="19" t="s">
        <v>42</v>
      </c>
      <c r="K8" s="17" t="s">
        <v>42</v>
      </c>
      <c r="L8" s="21" t="s">
        <v>43</v>
      </c>
      <c r="M8" s="22" t="s">
        <v>43</v>
      </c>
      <c r="N8" s="17"/>
      <c r="O8" s="17"/>
      <c r="P8" s="17"/>
      <c r="R8" s="19"/>
      <c r="S8" s="19"/>
    </row>
    <row r="9" spans="1:19" ht="21" customHeight="1">
      <c r="A9" s="85" t="s">
        <v>9</v>
      </c>
      <c r="B9" s="41" t="s">
        <v>10</v>
      </c>
      <c r="C9" s="42" t="s">
        <v>64</v>
      </c>
      <c r="D9" s="43">
        <v>3500</v>
      </c>
      <c r="E9" s="63">
        <v>49578984</v>
      </c>
      <c r="F9" s="59">
        <f t="shared" ref="F9:F20" si="0">+E9*0.105</f>
        <v>5205793.3199999994</v>
      </c>
      <c r="G9" s="54">
        <f t="shared" ref="G9:G20" si="1">+E9+F9</f>
        <v>54784777.32</v>
      </c>
      <c r="I9" s="27"/>
      <c r="J9" s="19"/>
      <c r="K9" s="19"/>
      <c r="L9" s="19"/>
      <c r="M9" s="19"/>
      <c r="N9" s="15"/>
      <c r="O9" s="15"/>
      <c r="P9" s="20"/>
      <c r="R9" s="19"/>
      <c r="S9" s="19"/>
    </row>
    <row r="10" spans="1:19" ht="21" customHeight="1">
      <c r="A10" s="86"/>
      <c r="B10" s="38" t="s">
        <v>44</v>
      </c>
      <c r="C10" s="37" t="s">
        <v>58</v>
      </c>
      <c r="D10" s="12">
        <v>3500</v>
      </c>
      <c r="E10" s="64">
        <v>58237920</v>
      </c>
      <c r="F10" s="78">
        <f t="shared" si="0"/>
        <v>6114981.5999999996</v>
      </c>
      <c r="G10" s="69">
        <f t="shared" si="1"/>
        <v>64352901.600000001</v>
      </c>
      <c r="I10" s="27"/>
      <c r="J10" s="19"/>
      <c r="K10" s="19"/>
      <c r="L10" s="19"/>
      <c r="M10" s="19"/>
      <c r="N10" s="15"/>
      <c r="O10" s="15"/>
      <c r="P10" s="20"/>
      <c r="R10" s="19"/>
      <c r="S10" s="19"/>
    </row>
    <row r="11" spans="1:19" ht="21" customHeight="1">
      <c r="A11" s="86"/>
      <c r="B11" s="38" t="s">
        <v>44</v>
      </c>
      <c r="C11" s="37" t="s">
        <v>16</v>
      </c>
      <c r="D11" s="12">
        <v>3500</v>
      </c>
      <c r="E11" s="64">
        <v>58155778.437043443</v>
      </c>
      <c r="F11" s="78">
        <f t="shared" si="0"/>
        <v>6106356.7358895615</v>
      </c>
      <c r="G11" s="69">
        <f t="shared" si="1"/>
        <v>64262135.172933005</v>
      </c>
      <c r="I11" s="27"/>
      <c r="J11" s="19"/>
      <c r="K11" s="19"/>
      <c r="L11" s="19"/>
      <c r="M11" s="19"/>
      <c r="N11" s="15"/>
      <c r="O11" s="15"/>
      <c r="P11" s="20"/>
      <c r="R11" s="19"/>
      <c r="S11" s="19"/>
    </row>
    <row r="12" spans="1:19" ht="21" customHeight="1">
      <c r="A12" s="86"/>
      <c r="B12" s="44" t="s">
        <v>44</v>
      </c>
      <c r="C12" s="45" t="s">
        <v>17</v>
      </c>
      <c r="D12" s="46">
        <v>3500</v>
      </c>
      <c r="E12" s="65">
        <v>58879098.691059582</v>
      </c>
      <c r="F12" s="61">
        <f t="shared" si="0"/>
        <v>6182305.3625612557</v>
      </c>
      <c r="G12" s="55">
        <f t="shared" si="1"/>
        <v>65061404.053620838</v>
      </c>
      <c r="I12" s="27"/>
      <c r="J12" s="19">
        <v>57654.900816183013</v>
      </c>
      <c r="K12" s="19">
        <v>62459.475884198262</v>
      </c>
      <c r="L12" s="19">
        <f t="shared" ref="L12:L20" si="2">+J12*(1+$L$4)</f>
        <v>57654.900816183013</v>
      </c>
      <c r="M12" s="19">
        <f t="shared" ref="M12:M20" si="3">+L12*(1+$M$6)</f>
        <v>63708.66540188223</v>
      </c>
      <c r="N12" s="15">
        <f t="shared" ref="N12:N20" si="4">+L12/J12-1</f>
        <v>0</v>
      </c>
      <c r="O12" s="15">
        <f t="shared" ref="O12:O20" si="5">+M12/K12-1</f>
        <v>2.0000000000000018E-2</v>
      </c>
      <c r="P12" s="20">
        <f t="shared" ref="P12:P20" si="6">+M12-G12</f>
        <v>-64997695.388218954</v>
      </c>
      <c r="R12" s="19" t="s">
        <v>33</v>
      </c>
      <c r="S12" s="19">
        <f t="shared" ref="S12:S20" si="7">+E12</f>
        <v>58879098.691059582</v>
      </c>
    </row>
    <row r="13" spans="1:19" ht="21" customHeight="1">
      <c r="A13" s="92" t="s">
        <v>6</v>
      </c>
      <c r="B13" s="42" t="s">
        <v>45</v>
      </c>
      <c r="C13" s="42" t="s">
        <v>18</v>
      </c>
      <c r="D13" s="43">
        <v>4100</v>
      </c>
      <c r="E13" s="63">
        <v>64564884.071218044</v>
      </c>
      <c r="F13" s="59">
        <f t="shared" si="0"/>
        <v>6779312.8274778947</v>
      </c>
      <c r="G13" s="54">
        <f t="shared" si="1"/>
        <v>71344196.898695946</v>
      </c>
      <c r="I13" s="27"/>
      <c r="J13" s="19">
        <v>61391.114210878462</v>
      </c>
      <c r="K13" s="19">
        <v>66507.040395118325</v>
      </c>
      <c r="L13" s="19">
        <f t="shared" si="2"/>
        <v>61391.114210878462</v>
      </c>
      <c r="M13" s="19">
        <f t="shared" si="3"/>
        <v>67837.181203020693</v>
      </c>
      <c r="N13" s="15">
        <f t="shared" si="4"/>
        <v>0</v>
      </c>
      <c r="O13" s="15">
        <f t="shared" si="5"/>
        <v>2.0000000000000018E-2</v>
      </c>
      <c r="P13" s="20">
        <f t="shared" si="6"/>
        <v>-71276359.717492923</v>
      </c>
      <c r="R13" s="19" t="s">
        <v>34</v>
      </c>
      <c r="S13" s="19">
        <f t="shared" si="7"/>
        <v>64564884.071218044</v>
      </c>
    </row>
    <row r="14" spans="1:19" ht="21" customHeight="1">
      <c r="A14" s="93"/>
      <c r="B14" s="45" t="s">
        <v>46</v>
      </c>
      <c r="C14" s="45" t="s">
        <v>19</v>
      </c>
      <c r="D14" s="46">
        <v>5000</v>
      </c>
      <c r="E14" s="65">
        <v>79493536.99858202</v>
      </c>
      <c r="F14" s="61">
        <f t="shared" si="0"/>
        <v>8346821.384851112</v>
      </c>
      <c r="G14" s="55">
        <f t="shared" si="1"/>
        <v>87840358.383433133</v>
      </c>
      <c r="I14" s="27"/>
      <c r="J14" s="19">
        <v>69449.613689633465</v>
      </c>
      <c r="K14" s="19">
        <v>75237.081497102918</v>
      </c>
      <c r="L14" s="19">
        <f t="shared" si="2"/>
        <v>69449.613689633465</v>
      </c>
      <c r="M14" s="19">
        <f t="shared" si="3"/>
        <v>76741.823127044976</v>
      </c>
      <c r="N14" s="15">
        <f t="shared" si="4"/>
        <v>0</v>
      </c>
      <c r="O14" s="15">
        <f t="shared" si="5"/>
        <v>2.0000000000000018E-2</v>
      </c>
      <c r="P14" s="20">
        <f t="shared" si="6"/>
        <v>-87763616.560306087</v>
      </c>
      <c r="R14" s="19" t="s">
        <v>35</v>
      </c>
      <c r="S14" s="19">
        <f t="shared" si="7"/>
        <v>79493536.99858202</v>
      </c>
    </row>
    <row r="15" spans="1:19" ht="21" customHeight="1">
      <c r="A15" s="33" t="s">
        <v>12</v>
      </c>
      <c r="B15" s="47" t="s">
        <v>44</v>
      </c>
      <c r="C15" s="47" t="s">
        <v>20</v>
      </c>
      <c r="D15" s="48">
        <v>3500</v>
      </c>
      <c r="E15" s="66">
        <v>62712696.037344448</v>
      </c>
      <c r="F15" s="75">
        <f t="shared" si="0"/>
        <v>6584833.0839211671</v>
      </c>
      <c r="G15" s="70">
        <f t="shared" si="1"/>
        <v>69297529.12126562</v>
      </c>
      <c r="I15" s="27"/>
      <c r="J15" s="19">
        <v>61537.632383219512</v>
      </c>
      <c r="K15" s="19">
        <v>66665.768415154467</v>
      </c>
      <c r="L15" s="19">
        <f t="shared" si="2"/>
        <v>61537.632383219512</v>
      </c>
      <c r="M15" s="19">
        <f t="shared" si="3"/>
        <v>67999.083783457565</v>
      </c>
      <c r="N15" s="15">
        <f t="shared" si="4"/>
        <v>0</v>
      </c>
      <c r="O15" s="15">
        <f t="shared" si="5"/>
        <v>2.0000000000000018E-2</v>
      </c>
      <c r="P15" s="20">
        <f t="shared" si="6"/>
        <v>-69229530.037482157</v>
      </c>
      <c r="R15" s="19" t="s">
        <v>36</v>
      </c>
      <c r="S15" s="19">
        <f t="shared" si="7"/>
        <v>62712696.037344448</v>
      </c>
    </row>
    <row r="16" spans="1:19" ht="21" customHeight="1">
      <c r="A16" s="87" t="s">
        <v>0</v>
      </c>
      <c r="B16" s="42" t="s">
        <v>44</v>
      </c>
      <c r="C16" s="42" t="s">
        <v>13</v>
      </c>
      <c r="D16" s="43">
        <v>3500</v>
      </c>
      <c r="E16" s="63">
        <v>57098866.595605224</v>
      </c>
      <c r="F16" s="59">
        <f t="shared" si="0"/>
        <v>5995380.9925385481</v>
      </c>
      <c r="G16" s="54">
        <f t="shared" si="1"/>
        <v>63094247.588143773</v>
      </c>
      <c r="I16" s="27"/>
      <c r="J16" s="19">
        <v>49230.105906575518</v>
      </c>
      <c r="K16" s="19">
        <v>53332.614732123482</v>
      </c>
      <c r="L16" s="19">
        <f t="shared" si="2"/>
        <v>49230.105906575518</v>
      </c>
      <c r="M16" s="19">
        <f t="shared" si="3"/>
        <v>54399.267026765949</v>
      </c>
      <c r="N16" s="15">
        <f t="shared" si="4"/>
        <v>0</v>
      </c>
      <c r="O16" s="15">
        <f t="shared" si="5"/>
        <v>2.0000000000000018E-2</v>
      </c>
      <c r="P16" s="20">
        <f t="shared" si="6"/>
        <v>-63039848.321117006</v>
      </c>
      <c r="R16" s="19" t="s">
        <v>37</v>
      </c>
      <c r="S16" s="19">
        <f t="shared" si="7"/>
        <v>57098866.595605224</v>
      </c>
    </row>
    <row r="17" spans="1:19" ht="21" customHeight="1">
      <c r="A17" s="91"/>
      <c r="B17" s="39" t="s">
        <v>45</v>
      </c>
      <c r="C17" s="39" t="s">
        <v>13</v>
      </c>
      <c r="D17" s="40">
        <v>4100</v>
      </c>
      <c r="E17" s="67">
        <v>58057244.604170293</v>
      </c>
      <c r="F17" s="60">
        <f t="shared" si="0"/>
        <v>6096010.6834378801</v>
      </c>
      <c r="G17" s="62">
        <f t="shared" si="1"/>
        <v>64153255.287608176</v>
      </c>
      <c r="H17" s="25"/>
      <c r="I17" s="27"/>
      <c r="J17" s="19">
        <v>51720.914836372591</v>
      </c>
      <c r="K17" s="19">
        <v>56030.991072736972</v>
      </c>
      <c r="L17" s="19">
        <f t="shared" si="2"/>
        <v>51720.914836372591</v>
      </c>
      <c r="M17" s="19">
        <f t="shared" si="3"/>
        <v>57151.610894191712</v>
      </c>
      <c r="N17" s="15">
        <f t="shared" si="4"/>
        <v>0</v>
      </c>
      <c r="O17" s="15">
        <f t="shared" si="5"/>
        <v>2.0000000000000018E-2</v>
      </c>
      <c r="P17" s="20">
        <f t="shared" si="6"/>
        <v>-64096103.676713988</v>
      </c>
      <c r="R17" s="19" t="s">
        <v>38</v>
      </c>
      <c r="S17" s="19">
        <f t="shared" si="7"/>
        <v>58057244.604170293</v>
      </c>
    </row>
    <row r="18" spans="1:19" ht="21" customHeight="1">
      <c r="A18" s="88"/>
      <c r="B18" s="45" t="s">
        <v>46</v>
      </c>
      <c r="C18" s="45" t="s">
        <v>14</v>
      </c>
      <c r="D18" s="46">
        <v>5000</v>
      </c>
      <c r="E18" s="65">
        <v>63016105.06984885</v>
      </c>
      <c r="F18" s="61">
        <f t="shared" si="0"/>
        <v>6616691.0323341293</v>
      </c>
      <c r="G18" s="55">
        <f t="shared" si="1"/>
        <v>69632796.102182984</v>
      </c>
      <c r="I18" s="27"/>
      <c r="J18" s="19">
        <v>57581.641730012452</v>
      </c>
      <c r="K18" s="19">
        <v>62380.111874180155</v>
      </c>
      <c r="L18" s="19">
        <f t="shared" si="2"/>
        <v>57581.641730012452</v>
      </c>
      <c r="M18" s="19">
        <f t="shared" si="3"/>
        <v>63627.714111663758</v>
      </c>
      <c r="N18" s="15">
        <f t="shared" si="4"/>
        <v>0</v>
      </c>
      <c r="O18" s="15">
        <f t="shared" si="5"/>
        <v>2.0000000000000018E-2</v>
      </c>
      <c r="P18" s="20">
        <f t="shared" si="6"/>
        <v>-69569168.388071314</v>
      </c>
      <c r="R18" s="19" t="s">
        <v>39</v>
      </c>
      <c r="S18" s="19">
        <f t="shared" si="7"/>
        <v>63016105.06984885</v>
      </c>
    </row>
    <row r="19" spans="1:19" ht="21" customHeight="1">
      <c r="A19" s="87" t="s">
        <v>11</v>
      </c>
      <c r="B19" s="39" t="s">
        <v>45</v>
      </c>
      <c r="C19" s="39" t="s">
        <v>22</v>
      </c>
      <c r="D19" s="40">
        <v>4100</v>
      </c>
      <c r="E19" s="67">
        <v>77483230.281932592</v>
      </c>
      <c r="F19" s="60">
        <f t="shared" si="0"/>
        <v>8135739.1796029219</v>
      </c>
      <c r="G19" s="71">
        <f t="shared" si="1"/>
        <v>85618969.461535513</v>
      </c>
      <c r="I19" s="27"/>
      <c r="J19" s="19">
        <v>68386.225552329037</v>
      </c>
      <c r="K19" s="19">
        <v>71968.361176498656</v>
      </c>
      <c r="L19" s="19">
        <f t="shared" si="2"/>
        <v>68386.225552329037</v>
      </c>
      <c r="M19" s="19">
        <f t="shared" si="3"/>
        <v>75566.779235323585</v>
      </c>
      <c r="N19" s="15">
        <f t="shared" si="4"/>
        <v>0</v>
      </c>
      <c r="O19" s="15">
        <f t="shared" si="5"/>
        <v>5.0000000000000044E-2</v>
      </c>
      <c r="P19" s="20">
        <f t="shared" si="6"/>
        <v>-85543402.682300195</v>
      </c>
      <c r="R19" s="19" t="s">
        <v>40</v>
      </c>
      <c r="S19" s="19">
        <f t="shared" si="7"/>
        <v>77483230.281932592</v>
      </c>
    </row>
    <row r="20" spans="1:19" ht="21" customHeight="1">
      <c r="A20" s="88"/>
      <c r="B20" s="49" t="s">
        <v>46</v>
      </c>
      <c r="C20" s="49" t="s">
        <v>23</v>
      </c>
      <c r="D20" s="50">
        <v>5000</v>
      </c>
      <c r="E20" s="68">
        <v>102411394.547396</v>
      </c>
      <c r="F20" s="61">
        <f t="shared" si="0"/>
        <v>10753196.427476579</v>
      </c>
      <c r="G20" s="72">
        <f t="shared" si="1"/>
        <v>113164590.97487259</v>
      </c>
      <c r="I20" s="27"/>
      <c r="J20" s="19">
        <v>92899.923110503558</v>
      </c>
      <c r="K20" s="19">
        <v>100641.58336971219</v>
      </c>
      <c r="L20" s="19">
        <f t="shared" si="2"/>
        <v>92899.923110503558</v>
      </c>
      <c r="M20" s="19">
        <f t="shared" si="3"/>
        <v>102654.41503710643</v>
      </c>
      <c r="N20" s="15">
        <f t="shared" si="4"/>
        <v>0</v>
      </c>
      <c r="O20" s="15">
        <f t="shared" si="5"/>
        <v>2.0000000000000018E-2</v>
      </c>
      <c r="P20" s="20">
        <f t="shared" si="6"/>
        <v>-113061936.55983548</v>
      </c>
      <c r="R20" s="19" t="s">
        <v>41</v>
      </c>
      <c r="S20" s="19">
        <f t="shared" si="7"/>
        <v>102411394.547396</v>
      </c>
    </row>
    <row r="21" spans="1:19" ht="21" customHeight="1">
      <c r="D21" s="13"/>
      <c r="E21" s="28"/>
      <c r="F21" s="28"/>
      <c r="G21" s="13"/>
      <c r="H21" s="29"/>
    </row>
    <row r="22" spans="1:19" ht="21" customHeight="1">
      <c r="D22" s="13"/>
      <c r="E22" s="28"/>
      <c r="F22" s="28"/>
      <c r="G22" s="13"/>
      <c r="H22" s="29"/>
    </row>
    <row r="23" spans="1:19" ht="21" customHeight="1">
      <c r="D23" s="13"/>
      <c r="E23" s="28"/>
      <c r="F23" s="28"/>
      <c r="G23" s="13"/>
      <c r="H23" s="29"/>
    </row>
    <row r="24" spans="1:19" ht="70.25" customHeight="1">
      <c r="A24" s="23" t="s">
        <v>56</v>
      </c>
      <c r="B24" s="5" t="s">
        <v>1</v>
      </c>
      <c r="C24" s="6" t="s">
        <v>2</v>
      </c>
      <c r="D24" s="7" t="s">
        <v>3</v>
      </c>
      <c r="E24" s="8" t="s">
        <v>4</v>
      </c>
      <c r="F24" s="9" t="s">
        <v>7</v>
      </c>
      <c r="G24" s="10" t="s">
        <v>8</v>
      </c>
      <c r="H24" s="29"/>
    </row>
    <row r="25" spans="1:19" ht="22.75" customHeight="1">
      <c r="A25" s="51"/>
      <c r="B25" s="30"/>
      <c r="C25" s="30"/>
      <c r="D25" s="52"/>
      <c r="E25" s="34" t="s">
        <v>63</v>
      </c>
      <c r="F25" s="35" t="s">
        <v>63</v>
      </c>
      <c r="G25" s="36" t="s">
        <v>63</v>
      </c>
      <c r="H25" s="29"/>
    </row>
    <row r="26" spans="1:19" ht="21" customHeight="1">
      <c r="A26" s="94" t="s">
        <v>62</v>
      </c>
      <c r="B26" s="41" t="s">
        <v>10</v>
      </c>
      <c r="C26" s="42" t="s">
        <v>61</v>
      </c>
      <c r="D26" s="56">
        <v>3500</v>
      </c>
      <c r="E26" s="59">
        <v>56238624</v>
      </c>
      <c r="F26" s="59">
        <f t="shared" ref="F26" si="8">+E26*0.105</f>
        <v>5905055.5199999996</v>
      </c>
      <c r="G26" s="54">
        <f t="shared" ref="G26" si="9">+E26+F26</f>
        <v>62143679.519999996</v>
      </c>
      <c r="H26" s="29"/>
    </row>
    <row r="27" spans="1:19" ht="21" customHeight="1">
      <c r="A27" s="95"/>
      <c r="B27" s="53" t="s">
        <v>45</v>
      </c>
      <c r="C27" s="39" t="s">
        <v>16</v>
      </c>
      <c r="D27" s="57">
        <v>4100</v>
      </c>
      <c r="E27" s="60">
        <v>62591151.995250523</v>
      </c>
      <c r="F27" s="60">
        <f t="shared" ref="F27" si="10">+E27*0.105</f>
        <v>6572070.9595013047</v>
      </c>
      <c r="G27" s="62">
        <f t="shared" ref="G27" si="11">+E27+F27</f>
        <v>69163222.954751834</v>
      </c>
      <c r="H27" s="29"/>
    </row>
    <row r="28" spans="1:19" ht="21" customHeight="1">
      <c r="A28" s="96"/>
      <c r="B28" s="44" t="s">
        <v>45</v>
      </c>
      <c r="C28" s="45" t="s">
        <v>17</v>
      </c>
      <c r="D28" s="58">
        <v>4100</v>
      </c>
      <c r="E28" s="61">
        <v>63345251.834543802</v>
      </c>
      <c r="F28" s="61">
        <f t="shared" ref="F28:F41" si="12">+E28*0.105</f>
        <v>6651251.4426270993</v>
      </c>
      <c r="G28" s="55">
        <f t="shared" ref="G28:G41" si="13">+E28+F28</f>
        <v>69996503.277170897</v>
      </c>
      <c r="H28" s="29"/>
    </row>
    <row r="29" spans="1:19" ht="21" customHeight="1">
      <c r="A29" s="94" t="s">
        <v>6</v>
      </c>
      <c r="B29" s="41" t="s">
        <v>46</v>
      </c>
      <c r="C29" s="42" t="s">
        <v>18</v>
      </c>
      <c r="D29" s="56">
        <v>5000</v>
      </c>
      <c r="E29" s="59">
        <v>75146197.809478834</v>
      </c>
      <c r="F29" s="59">
        <f t="shared" si="12"/>
        <v>7890350.7699952777</v>
      </c>
      <c r="G29" s="54">
        <f t="shared" si="13"/>
        <v>83036548.579474106</v>
      </c>
      <c r="H29" s="29"/>
    </row>
    <row r="30" spans="1:19" ht="21" customHeight="1">
      <c r="A30" s="96"/>
      <c r="B30" s="53" t="s">
        <v>46</v>
      </c>
      <c r="C30" s="39" t="s">
        <v>53</v>
      </c>
      <c r="D30" s="57">
        <v>5000</v>
      </c>
      <c r="E30" s="60">
        <v>79562281.5</v>
      </c>
      <c r="F30" s="60">
        <f t="shared" si="12"/>
        <v>8354039.5575000001</v>
      </c>
      <c r="G30" s="62">
        <f t="shared" si="13"/>
        <v>87916321.057500005</v>
      </c>
      <c r="H30" s="29"/>
    </row>
    <row r="31" spans="1:19" ht="21" customHeight="1">
      <c r="A31" s="92" t="s">
        <v>12</v>
      </c>
      <c r="B31" s="41" t="s">
        <v>44</v>
      </c>
      <c r="C31" s="42" t="s">
        <v>66</v>
      </c>
      <c r="D31" s="80">
        <v>3500</v>
      </c>
      <c r="E31" s="59">
        <v>63818144</v>
      </c>
      <c r="F31" s="59">
        <f t="shared" ref="F31" si="14">+E31*0.105</f>
        <v>6700905.1200000001</v>
      </c>
      <c r="G31" s="54">
        <f t="shared" ref="G31" si="15">+E31+F31</f>
        <v>70519049.120000005</v>
      </c>
      <c r="H31" s="29"/>
    </row>
    <row r="32" spans="1:19" ht="21" customHeight="1">
      <c r="A32" s="97"/>
      <c r="B32" s="53" t="s">
        <v>45</v>
      </c>
      <c r="C32" s="39" t="s">
        <v>20</v>
      </c>
      <c r="D32" s="79">
        <v>4100</v>
      </c>
      <c r="E32" s="60">
        <v>67760211.842659906</v>
      </c>
      <c r="F32" s="60">
        <f t="shared" si="12"/>
        <v>7114822.24347929</v>
      </c>
      <c r="G32" s="62">
        <f t="shared" si="13"/>
        <v>74875034.086139202</v>
      </c>
      <c r="H32" s="29"/>
    </row>
    <row r="33" spans="1:20" ht="21" customHeight="1">
      <c r="A33" s="93"/>
      <c r="B33" s="44" t="s">
        <v>45</v>
      </c>
      <c r="C33" s="45" t="s">
        <v>52</v>
      </c>
      <c r="D33" s="81">
        <v>4100</v>
      </c>
      <c r="E33" s="61">
        <v>67923765</v>
      </c>
      <c r="F33" s="61">
        <f t="shared" si="12"/>
        <v>7131995.3250000002</v>
      </c>
      <c r="G33" s="55">
        <f t="shared" si="13"/>
        <v>75055760.325000003</v>
      </c>
      <c r="H33" s="29"/>
    </row>
    <row r="34" spans="1:20" ht="21" customHeight="1">
      <c r="A34" s="83" t="s">
        <v>11</v>
      </c>
      <c r="B34" s="53" t="s">
        <v>45</v>
      </c>
      <c r="C34" s="39" t="s">
        <v>21</v>
      </c>
      <c r="D34" s="57">
        <v>4100</v>
      </c>
      <c r="E34" s="60">
        <v>79356650.259185642</v>
      </c>
      <c r="F34" s="60">
        <f t="shared" si="12"/>
        <v>8332448.2772144917</v>
      </c>
      <c r="G34" s="62">
        <f t="shared" si="13"/>
        <v>87689098.536400139</v>
      </c>
      <c r="H34" s="29"/>
    </row>
    <row r="35" spans="1:20" ht="21" customHeight="1">
      <c r="A35" s="84"/>
      <c r="B35" s="53" t="s">
        <v>47</v>
      </c>
      <c r="C35" s="39" t="s">
        <v>50</v>
      </c>
      <c r="D35" s="57">
        <v>4100</v>
      </c>
      <c r="E35" s="60">
        <v>83103094.61999999</v>
      </c>
      <c r="F35" s="60">
        <f t="shared" si="12"/>
        <v>8725824.9350999985</v>
      </c>
      <c r="G35" s="62">
        <f t="shared" si="13"/>
        <v>91828919.555099994</v>
      </c>
      <c r="H35" s="29"/>
    </row>
    <row r="36" spans="1:20" ht="21" customHeight="1">
      <c r="A36" s="87" t="s">
        <v>57</v>
      </c>
      <c r="B36" s="41" t="s">
        <v>44</v>
      </c>
      <c r="C36" s="42" t="s">
        <v>65</v>
      </c>
      <c r="D36" s="56">
        <v>3500</v>
      </c>
      <c r="E36" s="59">
        <v>66665564.600000001</v>
      </c>
      <c r="F36" s="59">
        <f t="shared" ref="F36" si="16">+E36*0.105</f>
        <v>6999884.2829999998</v>
      </c>
      <c r="G36" s="54">
        <f t="shared" ref="G36" si="17">+E36+F36</f>
        <v>73665448.883000001</v>
      </c>
      <c r="H36" s="29"/>
    </row>
    <row r="37" spans="1:20" ht="21" customHeight="1">
      <c r="A37" s="91"/>
      <c r="B37" s="53" t="s">
        <v>44</v>
      </c>
      <c r="C37" s="39" t="s">
        <v>48</v>
      </c>
      <c r="D37" s="57">
        <v>3500</v>
      </c>
      <c r="E37" s="60">
        <v>70875770.228270426</v>
      </c>
      <c r="F37" s="60">
        <f t="shared" si="12"/>
        <v>7441955.8739683945</v>
      </c>
      <c r="G37" s="62">
        <f t="shared" si="13"/>
        <v>78317726.102238819</v>
      </c>
      <c r="H37" s="29"/>
    </row>
    <row r="38" spans="1:20" ht="21" customHeight="1">
      <c r="A38" s="91"/>
      <c r="B38" s="53" t="s">
        <v>47</v>
      </c>
      <c r="C38" s="39" t="s">
        <v>48</v>
      </c>
      <c r="D38" s="57">
        <v>4100</v>
      </c>
      <c r="E38" s="60">
        <v>73924884.071218029</v>
      </c>
      <c r="F38" s="60">
        <f t="shared" si="12"/>
        <v>7762112.8274778929</v>
      </c>
      <c r="G38" s="62">
        <f t="shared" si="13"/>
        <v>81686996.898695916</v>
      </c>
      <c r="H38" s="29"/>
      <c r="I38" s="76"/>
      <c r="T38" s="76"/>
    </row>
    <row r="39" spans="1:20" ht="21" customHeight="1">
      <c r="A39" s="91"/>
      <c r="B39" s="53" t="s">
        <v>46</v>
      </c>
      <c r="C39" s="39" t="s">
        <v>54</v>
      </c>
      <c r="D39" s="57">
        <v>5000</v>
      </c>
      <c r="E39" s="60">
        <v>87280016.506203413</v>
      </c>
      <c r="F39" s="60">
        <f t="shared" si="12"/>
        <v>9164401.7331513576</v>
      </c>
      <c r="G39" s="62">
        <f t="shared" si="13"/>
        <v>96444418.239354774</v>
      </c>
      <c r="H39" s="29"/>
    </row>
    <row r="40" spans="1:20" ht="21" customHeight="1">
      <c r="A40" s="91"/>
      <c r="B40" s="53" t="s">
        <v>47</v>
      </c>
      <c r="C40" s="39" t="s">
        <v>51</v>
      </c>
      <c r="D40" s="57">
        <v>4100</v>
      </c>
      <c r="E40" s="60">
        <v>66247244.604170293</v>
      </c>
      <c r="F40" s="60">
        <f t="shared" si="12"/>
        <v>6955960.6834378801</v>
      </c>
      <c r="G40" s="62">
        <f t="shared" si="13"/>
        <v>73203205.287608176</v>
      </c>
      <c r="H40" s="29"/>
    </row>
    <row r="41" spans="1:20" ht="21" customHeight="1">
      <c r="A41" s="88"/>
      <c r="B41" s="44" t="s">
        <v>46</v>
      </c>
      <c r="C41" s="45" t="s">
        <v>49</v>
      </c>
      <c r="D41" s="58">
        <v>5000</v>
      </c>
      <c r="E41" s="61">
        <v>70036105.06984885</v>
      </c>
      <c r="F41" s="61">
        <f t="shared" si="12"/>
        <v>7353791.0323341293</v>
      </c>
      <c r="G41" s="55">
        <f t="shared" si="13"/>
        <v>77389896.102182984</v>
      </c>
      <c r="H41" s="29"/>
    </row>
    <row r="42" spans="1:20" ht="21" customHeight="1">
      <c r="A42" s="82" t="s">
        <v>0</v>
      </c>
      <c r="B42" s="73" t="s">
        <v>45</v>
      </c>
      <c r="C42" s="47" t="s">
        <v>14</v>
      </c>
      <c r="D42" s="74">
        <v>4100</v>
      </c>
      <c r="E42" s="75">
        <v>58557240.100000001</v>
      </c>
      <c r="F42" s="75">
        <f t="shared" ref="F42" si="18">+E42*0.105</f>
        <v>6148510.2105</v>
      </c>
      <c r="G42" s="70">
        <f t="shared" ref="G42" si="19">+E42+F42</f>
        <v>64705750.310500003</v>
      </c>
      <c r="H42" s="29"/>
    </row>
    <row r="43" spans="1:20" ht="21" customHeight="1">
      <c r="D43" s="13"/>
      <c r="E43" s="28"/>
      <c r="F43" s="28"/>
      <c r="G43" s="13"/>
      <c r="H43" s="29"/>
    </row>
    <row r="44" spans="1:20" ht="51" customHeight="1">
      <c r="A44" s="23" t="s">
        <v>60</v>
      </c>
      <c r="B44" s="5" t="s">
        <v>1</v>
      </c>
      <c r="C44" s="6" t="s">
        <v>2</v>
      </c>
      <c r="D44" s="7" t="s">
        <v>3</v>
      </c>
      <c r="E44" s="8" t="s">
        <v>4</v>
      </c>
      <c r="F44" s="9" t="s">
        <v>7</v>
      </c>
      <c r="G44" s="10" t="s">
        <v>8</v>
      </c>
      <c r="H44" s="29"/>
    </row>
    <row r="45" spans="1:20" ht="21" customHeight="1">
      <c r="D45" s="13"/>
      <c r="E45" s="34" t="s">
        <v>63</v>
      </c>
      <c r="F45" s="35" t="s">
        <v>63</v>
      </c>
      <c r="G45" s="36" t="s">
        <v>63</v>
      </c>
      <c r="H45" s="29"/>
    </row>
    <row r="46" spans="1:20" ht="21" customHeight="1">
      <c r="A46" s="33" t="s">
        <v>62</v>
      </c>
      <c r="B46" s="73" t="s">
        <v>10</v>
      </c>
      <c r="C46" s="47" t="s">
        <v>59</v>
      </c>
      <c r="D46" s="74">
        <v>3500</v>
      </c>
      <c r="E46" s="75">
        <v>53712097.920000002</v>
      </c>
      <c r="F46" s="75">
        <f>+E46*0.105</f>
        <v>5639770.2816000003</v>
      </c>
      <c r="G46" s="75">
        <f>+E46+F46</f>
        <v>59351868.2016</v>
      </c>
      <c r="H46" s="29"/>
    </row>
    <row r="47" spans="1:20" ht="21" customHeight="1">
      <c r="A47" s="77"/>
      <c r="E47" s="1"/>
      <c r="H47" s="29"/>
    </row>
    <row r="48" spans="1:20" ht="21" customHeight="1">
      <c r="D48" s="13"/>
      <c r="E48" s="28"/>
      <c r="F48" s="28"/>
      <c r="G48" s="13"/>
      <c r="H48" s="29"/>
    </row>
    <row r="49" spans="1:19" ht="21" customHeight="1">
      <c r="D49" s="13"/>
      <c r="E49"/>
      <c r="F49" s="28"/>
      <c r="G49" s="13"/>
      <c r="H49" s="29"/>
    </row>
    <row r="50" spans="1:19" ht="21" customHeight="1">
      <c r="D50" s="13"/>
      <c r="E50" s="28"/>
      <c r="F50" s="28"/>
      <c r="G50" s="13"/>
      <c r="H50" s="29"/>
    </row>
    <row r="51" spans="1:19" ht="21" customHeight="1">
      <c r="D51" s="13"/>
      <c r="E51" s="28"/>
      <c r="F51" s="28"/>
      <c r="G51" s="13"/>
      <c r="H51" s="29"/>
    </row>
    <row r="52" spans="1:19" ht="14.4" customHeight="1">
      <c r="F52" s="24"/>
      <c r="H52" s="29"/>
    </row>
    <row r="53" spans="1:19" s="11" customFormat="1" ht="16.5" customHeight="1">
      <c r="A53" s="90" t="s">
        <v>67</v>
      </c>
      <c r="B53" s="90"/>
      <c r="C53" s="90"/>
      <c r="D53" s="90"/>
      <c r="E53" s="90"/>
      <c r="J53" s="14"/>
      <c r="K53" s="14"/>
      <c r="R53" s="14"/>
      <c r="S53" s="14"/>
    </row>
    <row r="54" spans="1:19" s="11" customFormat="1" ht="14.4" customHeight="1">
      <c r="A54" s="90" t="s">
        <v>5</v>
      </c>
      <c r="B54" s="90"/>
      <c r="C54" s="90"/>
      <c r="D54" s="90"/>
      <c r="E54" s="90"/>
      <c r="F54" s="90"/>
      <c r="G54" s="90"/>
    </row>
    <row r="55" spans="1:19" s="11" customFormat="1" ht="12" customHeight="1">
      <c r="A55" s="89"/>
      <c r="B55" s="89"/>
      <c r="C55" s="89"/>
      <c r="D55" s="89"/>
      <c r="E55" s="89"/>
      <c r="F55" s="89"/>
      <c r="G55" s="31"/>
    </row>
    <row r="56" spans="1:19" s="11" customFormat="1" ht="26.4" customHeight="1">
      <c r="A56" s="89"/>
      <c r="B56" s="89"/>
      <c r="C56" s="89"/>
      <c r="D56" s="89"/>
      <c r="E56" s="89"/>
      <c r="F56" s="89"/>
      <c r="G56" s="28"/>
    </row>
    <row r="57" spans="1:19" s="11" customFormat="1" ht="12" customHeight="1">
      <c r="A57" s="89"/>
      <c r="B57" s="89"/>
      <c r="C57" s="89"/>
      <c r="D57" s="89"/>
      <c r="E57" s="89"/>
      <c r="F57" s="89"/>
      <c r="G57" s="31"/>
    </row>
    <row r="58" spans="1:19" s="11" customFormat="1" ht="12" customHeight="1">
      <c r="E58" s="32"/>
      <c r="G58" s="32"/>
      <c r="H58" s="32"/>
    </row>
    <row r="59" spans="1:19" ht="12" customHeight="1">
      <c r="F59" s="24"/>
      <c r="G59" s="24"/>
      <c r="H59" s="24"/>
    </row>
    <row r="60" spans="1:19" ht="12" customHeight="1">
      <c r="F60" s="24"/>
      <c r="G60" s="24"/>
    </row>
    <row r="61" spans="1:19" ht="12" customHeight="1">
      <c r="F61" s="24"/>
      <c r="G61" s="24"/>
    </row>
    <row r="62" spans="1:19" ht="12" customHeight="1">
      <c r="F62" s="24"/>
      <c r="G62" s="24"/>
    </row>
    <row r="63" spans="1:19" ht="12" customHeight="1">
      <c r="F63" s="24"/>
      <c r="G63" s="24"/>
    </row>
    <row r="64" spans="1:19" ht="12" customHeight="1">
      <c r="F64" s="24"/>
      <c r="G64" s="24"/>
    </row>
    <row r="65" spans="6:7" ht="12" customHeight="1">
      <c r="F65" s="24"/>
      <c r="G65" s="24"/>
    </row>
    <row r="66" spans="6:7" ht="12" customHeight="1">
      <c r="F66" s="24"/>
      <c r="G66" s="24"/>
    </row>
    <row r="67" spans="6:7" ht="12" customHeight="1">
      <c r="F67" s="24"/>
      <c r="G67" s="24"/>
    </row>
    <row r="68" spans="6:7" ht="12" customHeight="1">
      <c r="F68" s="24"/>
      <c r="G68" s="24"/>
    </row>
    <row r="69" spans="6:7" ht="12" customHeight="1">
      <c r="F69" s="24"/>
      <c r="G69" s="24"/>
    </row>
    <row r="70" spans="6:7" ht="12" customHeight="1">
      <c r="F70" s="24"/>
      <c r="G70" s="24"/>
    </row>
    <row r="71" spans="6:7" ht="12" customHeight="1">
      <c r="F71" s="24"/>
      <c r="G71" s="24"/>
    </row>
    <row r="72" spans="6:7" ht="12" customHeight="1">
      <c r="F72" s="24"/>
      <c r="G72" s="24"/>
    </row>
    <row r="73" spans="6:7" ht="12" customHeight="1">
      <c r="F73" s="24"/>
      <c r="G73" s="24"/>
    </row>
    <row r="74" spans="6:7" ht="12" customHeight="1">
      <c r="F74" s="24"/>
      <c r="G74" s="24"/>
    </row>
    <row r="75" spans="6:7" ht="12" customHeight="1">
      <c r="F75" s="24"/>
      <c r="G75" s="24"/>
    </row>
    <row r="76" spans="6:7" ht="12" customHeight="1">
      <c r="F76" s="24"/>
      <c r="G76" s="24"/>
    </row>
  </sheetData>
  <mergeCells count="12">
    <mergeCell ref="A34:A35"/>
    <mergeCell ref="A9:A12"/>
    <mergeCell ref="A19:A20"/>
    <mergeCell ref="A55:F57"/>
    <mergeCell ref="A53:E53"/>
    <mergeCell ref="A16:A18"/>
    <mergeCell ref="A54:G54"/>
    <mergeCell ref="A13:A14"/>
    <mergeCell ref="A26:A28"/>
    <mergeCell ref="A29:A30"/>
    <mergeCell ref="A36:A41"/>
    <mergeCell ref="A31:A33"/>
  </mergeCells>
  <printOptions horizontalCentered="1" verticalCentered="1"/>
  <pageMargins left="0" right="0" top="0" bottom="0" header="0" footer="0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LP Público Sprinter</vt:lpstr>
      <vt:lpstr>'LP Público Sprinter'!Área_de_impresión</vt:lpstr>
      <vt:lpstr>'LP Público Sprinter'!Print_Area</vt:lpstr>
    </vt:vector>
  </TitlesOfParts>
  <Company>ITI/OD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Pinget, Denise (155-Extern)</dc:creator>
  <cp:lastModifiedBy>Carranza Casares, Soledad (008-Extern)</cp:lastModifiedBy>
  <cp:lastPrinted>2025-05-06T18:39:32Z</cp:lastPrinted>
  <dcterms:created xsi:type="dcterms:W3CDTF">2015-07-31T15:09:01Z</dcterms:created>
  <dcterms:modified xsi:type="dcterms:W3CDTF">2025-10-01T19:19:46Z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2023-08-16T19:48:52Z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317e6f3b-89b1-4823-915f-b87e6aa5f2ff</vt:lpwstr>
  </property>
  <property fmtid="{D5CDD505-2E9C-101B-9397-08002B2CF9AE}" pid="8" name="MSIP_Label_924dbb1d-991d-4bbd-aad5-33bac1d8ffaf_ContentBits">
    <vt:lpwstr>0</vt:lpwstr>
  </property>
</Properties>
</file>