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P:\BU Vans\Product Management\00 Pricing\2025\09 - Septiembre\"/>
    </mc:Choice>
  </mc:AlternateContent>
  <xr:revisionPtr revIDLastSave="0" documentId="8_{17B565CA-65DE-4C42-A579-1CE72746B6B7}" xr6:coauthVersionLast="47" xr6:coauthVersionMax="47" xr10:uidLastSave="{00000000-0000-0000-0000-000000000000}"/>
  <bookViews>
    <workbookView xWindow="-110" yWindow="-110" windowWidth="19420" windowHeight="11500" tabRatio="583" xr2:uid="{00000000-000D-0000-FFFF-FFFF00000000}"/>
  </bookViews>
  <sheets>
    <sheet name="Intro" sheetId="50" r:id="rId1"/>
    <sheet name="LP Público Vito" sheetId="46" r:id="rId2"/>
    <sheet name="Hoja1" sheetId="47" r:id="rId3"/>
  </sheets>
  <definedNames>
    <definedName name="_xlnm.Print_Area" localSheetId="0">Intro!$A$1:$L$16</definedName>
    <definedName name="_xlnm.Print_Area" localSheetId="1">'LP Público Vito'!$A$1:$F$21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6" l="1"/>
  <c r="E10" i="46" s="1"/>
  <c r="D9" i="46"/>
  <c r="E9" i="46"/>
  <c r="J10" i="46"/>
  <c r="J9" i="46"/>
  <c r="E1" i="47"/>
  <c r="C3" i="47" s="1"/>
  <c r="D2" i="47"/>
  <c r="D3" i="47" s="1"/>
  <c r="E2" i="47" l="1"/>
  <c r="A12" i="46" s="1"/>
  <c r="E3" i="46"/>
  <c r="B8" i="50"/>
</calcChain>
</file>

<file path=xl/sharedStrings.xml><?xml version="1.0" encoding="utf-8"?>
<sst xmlns="http://schemas.openxmlformats.org/spreadsheetml/2006/main" count="38" uniqueCount="37">
  <si>
    <t>Versión</t>
  </si>
  <si>
    <t>Modelo</t>
  </si>
  <si>
    <t>U$S</t>
  </si>
  <si>
    <t xml:space="preserve">Impuestos </t>
  </si>
  <si>
    <t>Precio Público
sugerido
con impuestos</t>
  </si>
  <si>
    <t>Precio Público sugerido
sin impuestos</t>
  </si>
  <si>
    <t>De</t>
  </si>
  <si>
    <t>Hasta</t>
  </si>
  <si>
    <t>Los precios de venta al público son meramente sugeridos. Vehículos sujetos a disponibilidad. Los precios indicados están calculados en base a tasas y aranceles impositivos vigentes al momento de emisión de la presente lista.</t>
  </si>
  <si>
    <t xml:space="preserve">Esta lista de precios es para uso interno y de referencia para el concesionario. Si desea comunicar precios al público, el concesionario deberá confeccionar sus propios listados dando cumplimiento a la normativa aplicable, obligándose a mantener indemne a Mercedes Benz Argentina S.A.U. por cualquier reclamo de cualquier tercero o autoridad de aplicación al respecto.  
</t>
  </si>
  <si>
    <t>Mercedes-Benz Argentina S.A.U.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</si>
  <si>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</si>
  <si>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</si>
  <si>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</si>
  <si>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</si>
  <si>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</si>
  <si>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</si>
  <si>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</si>
  <si>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</si>
  <si>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</si>
  <si>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</si>
  <si>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</si>
  <si>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</si>
  <si>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No modificar</t>
  </si>
  <si>
    <t>Estimados Concesionarios,</t>
  </si>
  <si>
    <t>Ante cualquier consulta estamos a su disposición.</t>
  </si>
  <si>
    <t>Atentamente,</t>
  </si>
  <si>
    <t>Mercedes-Benz Argentina S.A.U. - Vans Argentina</t>
  </si>
  <si>
    <t>Iva</t>
  </si>
  <si>
    <t>Control</t>
  </si>
  <si>
    <t>copiar y pegar valores de composicion con iva</t>
  </si>
  <si>
    <t>Sebastian Zajdman</t>
  </si>
  <si>
    <t>Dic s/iva</t>
  </si>
  <si>
    <t>Vito 114</t>
  </si>
  <si>
    <t>Furgón Mixto AT Pro</t>
  </si>
  <si>
    <t>Vito 119</t>
  </si>
  <si>
    <t>Tourer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</si>
</sst>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0.0%"/>
    <numFmt numFmtId="166" formatCode="_-* #,##0.00\ _P_t_a_-;\-* #,##0.00\ _P_t_a_-;_-* &quot;-&quot;??\ _P_t_a_-;_-@_-"/>
    <numFmt numFmtId="167" formatCode="#,##0_ ;\-#,##0\ "/>
    <numFmt numFmtId="168" formatCode="mmmm"/>
    <numFmt numFmtId="169" formatCode="_-* #,##0\ _P_t_a_-;\-* #,##0\ _P_t_a_-;_-* &quot;-&quot;\ _P_t_a_-;_-@_-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CorpoS"/>
    </font>
    <font>
      <sz val="12"/>
      <name val="CorpoS"/>
    </font>
    <font>
      <b/>
      <i/>
      <sz val="12"/>
      <name val="CorpoS"/>
    </font>
    <font>
      <sz val="10"/>
      <name val="Calibri"/>
      <family val="2"/>
    </font>
    <font>
      <b/>
      <sz val="16"/>
      <name val="CorpoS"/>
    </font>
    <font>
      <sz val="16"/>
      <name val="CorpoS"/>
    </font>
    <font>
      <sz val="9"/>
      <name val="Calibri"/>
      <family val="2"/>
    </font>
    <font>
      <sz val="14"/>
      <name val="CorpoS"/>
    </font>
    <font>
      <sz val="10"/>
      <name val="Arial"/>
      <family val="2"/>
    </font>
    <font>
      <sz val="11"/>
      <name val="CorpoS"/>
    </font>
    <font>
      <b/>
      <sz val="12"/>
      <color theme="1"/>
      <name val="CorpoS"/>
    </font>
    <font>
      <i/>
      <sz val="11"/>
      <color theme="1"/>
      <name val="CorpoS"/>
    </font>
    <font>
      <b/>
      <sz val="14"/>
      <color theme="0"/>
      <name val="CorpoS"/>
    </font>
    <font>
      <i/>
      <sz val="12"/>
      <name val="CorpoS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3" fillId="0" borderId="0" xfId="5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4" fontId="0" fillId="0" borderId="0" xfId="0" applyNumberFormat="1"/>
    <xf numFmtId="4" fontId="3" fillId="0" borderId="0" xfId="4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4" fontId="9" fillId="0" borderId="0" xfId="4" applyNumberFormat="1" applyFont="1" applyAlignment="1">
      <alignment horizontal="right" vertical="center"/>
    </xf>
    <xf numFmtId="0" fontId="9" fillId="3" borderId="0" xfId="4" applyFont="1" applyFill="1" applyAlignment="1">
      <alignment horizontal="right" vertical="center"/>
    </xf>
    <xf numFmtId="0" fontId="8" fillId="0" borderId="0" xfId="4" applyFont="1" applyAlignment="1">
      <alignment horizontal="left" vertical="top" wrapText="1"/>
    </xf>
    <xf numFmtId="167" fontId="12" fillId="3" borderId="0" xfId="1" applyNumberFormat="1" applyFont="1" applyFill="1" applyBorder="1" applyAlignment="1">
      <alignment horizontal="center" vertical="center"/>
    </xf>
    <xf numFmtId="0" fontId="0" fillId="0" borderId="0" xfId="0" quotePrefix="1"/>
    <xf numFmtId="0" fontId="0" fillId="5" borderId="0" xfId="0" quotePrefix="1" applyFill="1"/>
    <xf numFmtId="168" fontId="0" fillId="5" borderId="0" xfId="0" applyNumberFormat="1" applyFill="1"/>
    <xf numFmtId="0" fontId="0" fillId="5" borderId="0" xfId="0" applyFill="1"/>
    <xf numFmtId="0" fontId="13" fillId="0" borderId="0" xfId="0" applyFont="1"/>
    <xf numFmtId="0" fontId="11" fillId="0" borderId="0" xfId="0" applyFont="1"/>
    <xf numFmtId="0" fontId="1" fillId="0" borderId="0" xfId="0" quotePrefix="1" applyFont="1"/>
    <xf numFmtId="0" fontId="3" fillId="6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/>
    </xf>
    <xf numFmtId="9" fontId="3" fillId="6" borderId="0" xfId="5" applyFont="1" applyFill="1" applyBorder="1" applyAlignment="1">
      <alignment horizontal="center" vertical="center"/>
    </xf>
    <xf numFmtId="165" fontId="3" fillId="6" borderId="0" xfId="5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4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167" fontId="3" fillId="7" borderId="0" xfId="0" applyNumberFormat="1" applyFont="1" applyFill="1" applyAlignment="1">
      <alignment horizontal="center" vertical="center"/>
    </xf>
    <xf numFmtId="4" fontId="14" fillId="7" borderId="0" xfId="0" applyNumberFormat="1" applyFont="1" applyFill="1" applyAlignment="1">
      <alignment horizontal="left" vertical="center"/>
    </xf>
    <xf numFmtId="4" fontId="3" fillId="0" borderId="0" xfId="1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" fontId="3" fillId="0" borderId="0" xfId="0" applyNumberFormat="1" applyFont="1" applyAlignment="1">
      <alignment horizontal="center" vertical="center"/>
    </xf>
    <xf numFmtId="9" fontId="3" fillId="6" borderId="0" xfId="5" applyFont="1" applyFill="1" applyBorder="1" applyAlignment="1">
      <alignment vertical="center"/>
    </xf>
    <xf numFmtId="9" fontId="3" fillId="0" borderId="0" xfId="5" applyFont="1" applyAlignment="1">
      <alignment vertical="center"/>
    </xf>
    <xf numFmtId="9" fontId="3" fillId="0" borderId="0" xfId="5" applyFont="1" applyBorder="1" applyAlignment="1">
      <alignment vertical="center"/>
    </xf>
    <xf numFmtId="9" fontId="3" fillId="0" borderId="0" xfId="5" applyFont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" fontId="2" fillId="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67" fontId="12" fillId="0" borderId="3" xfId="1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0" xfId="4" applyFont="1" applyAlignment="1">
      <alignment horizontal="left" wrapText="1"/>
    </xf>
    <xf numFmtId="0" fontId="8" fillId="0" borderId="0" xfId="4" applyFont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7">
    <cellStyle name="Millares" xfId="1" builtinId="3"/>
    <cellStyle name="Millares [0] 2" xfId="2" xr:uid="{00000000-0005-0000-0000-000001000000}"/>
    <cellStyle name="Millares 2" xfId="3" xr:uid="{00000000-0005-0000-0000-000002000000}"/>
    <cellStyle name="Normal" xfId="0" builtinId="0"/>
    <cellStyle name="Normal 3" xfId="4" xr:uid="{00000000-0005-0000-0000-000004000000}"/>
    <cellStyle name="Porcentaje" xfId="5" builtinId="5"/>
    <cellStyle name="Porcentaje 2" xfId="6" xr:uid="{00000000-0005-0000-0000-000006000000}"/>
  </cellStyles>
  <dxfs count="0"/>
  <tableStyles count="1" defaultTableStyle="TableStyleMedium2" defaultPivotStyle="PivotStyleLight16">
    <tableStyle name="Invisible" pivot="0" table="0" count="0" xr9:uid="{CB69AE67-8516-4B29-8B4C-47413D5CB52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297180</xdr:colOff>
      <xdr:row>0</xdr:row>
      <xdr:rowOff>121920</xdr:rowOff>
    </xdr:from>
    <xdr:to>
      <xdr:col>11</xdr:col>
      <xdr:colOff>754380</xdr:colOff>
      <xdr:row>4</xdr:row>
      <xdr:rowOff>45720</xdr:rowOff>
    </xdr:to>
    <xdr:pic>
      <xdr:nvPicPr>
        <xdr:cNvPr id="79916" name="Picture 3">
          <a:extLst>
            <a:ext uri="{FF2B5EF4-FFF2-40B4-BE49-F238E27FC236}">
              <a16:creationId xmlns:a16="http://schemas.microsoft.com/office/drawing/2014/main" id="{00000000-0008-0000-0000-00002C3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66" b="15596"/>
        <a:stretch>
          <a:fillRect/>
        </a:stretch>
      </xdr:blipFill>
      <xdr:spPr bwMode="auto">
        <a:xfrm>
          <a:off x="6926580" y="121920"/>
          <a:ext cx="2042160" cy="60960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482" name="Rectangle 1">
          <a:extLst>
            <a:ext uri="{FF2B5EF4-FFF2-40B4-BE49-F238E27FC236}">
              <a16:creationId xmlns:a16="http://schemas.microsoft.com/office/drawing/2014/main" id="{00000000-0008-0000-0100-0000DA26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483" name="Rectangle 2">
          <a:extLst>
            <a:ext uri="{FF2B5EF4-FFF2-40B4-BE49-F238E27FC236}">
              <a16:creationId xmlns:a16="http://schemas.microsoft.com/office/drawing/2014/main" id="{00000000-0008-0000-0100-0000DB26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0</xdr:col>
      <xdr:colOff>30480</xdr:colOff>
      <xdr:row>0</xdr:row>
      <xdr:rowOff>15240</xdr:rowOff>
    </xdr:from>
    <xdr:to>
      <xdr:col>1</xdr:col>
      <xdr:colOff>1333500</xdr:colOff>
      <xdr:row>4</xdr:row>
      <xdr:rowOff>17145</xdr:rowOff>
    </xdr:to>
    <xdr:pic>
      <xdr:nvPicPr>
        <xdr:cNvPr id="75484" name="Picture 4">
          <a:extLst>
            <a:ext uri="{FF2B5EF4-FFF2-40B4-BE49-F238E27FC236}">
              <a16:creationId xmlns:a16="http://schemas.microsoft.com/office/drawing/2014/main" id="{00000000-0008-0000-0100-0000DC2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1" t="19266" b="15596"/>
        <a:stretch>
          <a:fillRect/>
        </a:stretch>
      </xdr:blipFill>
      <xdr:spPr bwMode="auto">
        <a:xfrm>
          <a:off x="30480" y="15240"/>
          <a:ext cx="2065020" cy="632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1"/>
  <sheetViews>
    <sheetView showGridLines="0" tabSelected="1" workbookViewId="0">
      <selection activeCell="F10" sqref="F10"/>
    </sheetView>
  </sheetViews>
  <sheetFormatPr baseColWidth="10" defaultRowHeight="12.5" x14ac:dyDescent="0.25"/>
  <cols>
    <col min="1" max="1" width="4.1796875" customWidth="1"/>
  </cols>
  <sheetData>
    <row r="3" spans="2:7" ht="14" x14ac:dyDescent="0.3">
      <c r="B3" s="20"/>
      <c r="C3" s="20"/>
      <c r="D3" s="20"/>
      <c r="E3" s="20"/>
      <c r="F3" s="20"/>
      <c r="G3" s="20"/>
    </row>
    <row r="4" spans="2:7" ht="14" x14ac:dyDescent="0.3">
      <c r="B4" s="20"/>
      <c r="C4" s="20"/>
      <c r="D4" s="20"/>
      <c r="E4" s="20"/>
      <c r="F4" s="20"/>
      <c r="G4" s="20"/>
    </row>
    <row r="5" spans="2:7" ht="14" x14ac:dyDescent="0.3">
      <c r="B5" s="20"/>
      <c r="C5" s="20"/>
      <c r="D5" s="20"/>
      <c r="E5" s="20"/>
      <c r="F5" s="20"/>
      <c r="G5" s="20"/>
    </row>
    <row r="6" spans="2:7" ht="14" x14ac:dyDescent="0.3">
      <c r="B6" s="20" t="s">
        <v>24</v>
      </c>
      <c r="C6" s="20"/>
      <c r="D6" s="20"/>
      <c r="E6" s="20"/>
      <c r="F6" s="20"/>
      <c r="G6" s="20"/>
    </row>
    <row r="7" spans="2:7" ht="14" x14ac:dyDescent="0.3">
      <c r="B7" s="20"/>
      <c r="C7" s="20"/>
      <c r="D7" s="20"/>
      <c r="E7" s="20"/>
      <c r="F7" s="20"/>
      <c r="G7" s="20"/>
    </row>
    <row r="8" spans="2:7" ht="14" x14ac:dyDescent="0.3">
      <c r="B8" s="20" t="str">
        <f>+CONCATENATE("Informamos a continuación la Lista de Precios Públicos Sugeridos correspondiente a ",Hoja1!$C$3," ",Hoja1!$D$3," para Vito.")</f>
        <v>Informamos a continuación la Lista de Precios Públicos Sugeridos correspondiente a Septiembre 2025 para Vito.</v>
      </c>
      <c r="C8" s="20"/>
      <c r="D8" s="20"/>
      <c r="E8" s="20"/>
      <c r="F8" s="20"/>
      <c r="G8" s="20"/>
    </row>
    <row r="9" spans="2:7" ht="14" x14ac:dyDescent="0.3">
      <c r="B9" s="20"/>
      <c r="C9" s="20"/>
      <c r="D9" s="20"/>
      <c r="E9" s="20"/>
      <c r="F9" s="20"/>
      <c r="G9" s="20"/>
    </row>
    <row r="10" spans="2:7" ht="14" x14ac:dyDescent="0.3">
      <c r="B10" s="20" t="s">
        <v>25</v>
      </c>
      <c r="C10" s="20"/>
      <c r="D10" s="20"/>
      <c r="E10" s="20"/>
      <c r="F10" s="20"/>
      <c r="G10" s="20"/>
    </row>
    <row r="11" spans="2:7" ht="14" x14ac:dyDescent="0.3">
      <c r="B11" s="20"/>
      <c r="C11" s="20"/>
      <c r="D11" s="20"/>
      <c r="E11" s="20"/>
      <c r="F11" s="20"/>
      <c r="G11" s="20"/>
    </row>
    <row r="12" spans="2:7" ht="14" x14ac:dyDescent="0.3">
      <c r="B12" s="20" t="s">
        <v>26</v>
      </c>
      <c r="C12" s="20"/>
      <c r="D12" s="20"/>
      <c r="E12" s="20"/>
      <c r="F12" s="20"/>
      <c r="G12" s="20"/>
    </row>
    <row r="13" spans="2:7" ht="14" x14ac:dyDescent="0.3">
      <c r="B13" s="20"/>
      <c r="C13" s="20"/>
      <c r="D13" s="20"/>
      <c r="E13" s="20"/>
      <c r="F13" s="20"/>
      <c r="G13" s="20"/>
    </row>
    <row r="14" spans="2:7" ht="14" x14ac:dyDescent="0.3">
      <c r="B14" s="19" t="s">
        <v>31</v>
      </c>
      <c r="C14" s="20"/>
      <c r="D14" s="20"/>
      <c r="E14" s="20"/>
      <c r="F14" s="20"/>
      <c r="G14" s="20"/>
    </row>
    <row r="15" spans="2:7" ht="14" x14ac:dyDescent="0.3">
      <c r="B15" s="19" t="s">
        <v>27</v>
      </c>
      <c r="C15" s="20"/>
      <c r="D15" s="20"/>
      <c r="E15" s="20"/>
      <c r="F15" s="20"/>
      <c r="G15" s="20"/>
    </row>
    <row r="16" spans="2:7" ht="14" x14ac:dyDescent="0.3">
      <c r="B16" s="20"/>
      <c r="C16" s="20"/>
      <c r="D16" s="20"/>
      <c r="E16" s="20"/>
      <c r="F16" s="20"/>
      <c r="G16" s="20"/>
    </row>
    <row r="17" spans="2:7" ht="14" x14ac:dyDescent="0.3">
      <c r="B17" s="20"/>
      <c r="C17" s="20"/>
      <c r="D17" s="20"/>
      <c r="E17" s="20"/>
      <c r="F17" s="20"/>
      <c r="G17" s="20"/>
    </row>
    <row r="18" spans="2:7" ht="14" x14ac:dyDescent="0.3">
      <c r="B18" s="20"/>
      <c r="C18" s="20"/>
      <c r="D18" s="20"/>
      <c r="E18" s="20"/>
      <c r="F18" s="20"/>
      <c r="G18" s="20"/>
    </row>
    <row r="19" spans="2:7" ht="14" x14ac:dyDescent="0.3">
      <c r="B19" s="20"/>
      <c r="C19" s="20"/>
      <c r="D19" s="20"/>
      <c r="E19" s="20"/>
      <c r="F19" s="20"/>
      <c r="G19" s="20"/>
    </row>
    <row r="20" spans="2:7" ht="14" x14ac:dyDescent="0.3">
      <c r="B20" s="20"/>
      <c r="C20" s="20"/>
      <c r="D20" s="20"/>
      <c r="E20" s="20"/>
      <c r="F20" s="20"/>
      <c r="G20" s="20"/>
    </row>
    <row r="21" spans="2:7" ht="14" x14ac:dyDescent="0.3">
      <c r="B21" s="20"/>
      <c r="C21" s="20"/>
      <c r="D21" s="20"/>
      <c r="E21" s="20"/>
      <c r="F21" s="20"/>
      <c r="G21" s="20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showGridLines="0" zoomScale="85" zoomScaleNormal="85" zoomScaleSheetLayoutView="85" workbookViewId="0">
      <selection activeCell="L10" sqref="L10"/>
    </sheetView>
  </sheetViews>
  <sheetFormatPr baseColWidth="10" defaultColWidth="11.453125" defaultRowHeight="12" customHeight="1" outlineLevelCol="1" x14ac:dyDescent="0.25"/>
  <cols>
    <col min="1" max="1" width="11.08984375" style="1" customWidth="1"/>
    <col min="2" max="2" width="67" style="1" customWidth="1"/>
    <col min="3" max="3" width="30.6328125" style="2" customWidth="1"/>
    <col min="4" max="4" width="15" style="1" customWidth="1"/>
    <col min="5" max="5" width="30.6328125" style="6" customWidth="1"/>
    <col min="6" max="6" width="4.90625" style="1" customWidth="1"/>
    <col min="7" max="7" width="10.453125" style="1" bestFit="1" customWidth="1"/>
    <col min="8" max="8" width="18.54296875" style="6" hidden="1" customWidth="1" outlineLevel="1"/>
    <col min="9" max="9" width="26.453125" style="6" hidden="1" customWidth="1" outlineLevel="1"/>
    <col min="10" max="10" width="13.36328125" style="1" hidden="1" customWidth="1" outlineLevel="1"/>
    <col min="11" max="11" width="2.81640625" style="1" hidden="1" customWidth="1" outlineLevel="1"/>
    <col min="12" max="12" width="14.90625" style="1" customWidth="1" collapsed="1"/>
    <col min="13" max="13" width="14.6328125" style="1" bestFit="1" customWidth="1"/>
    <col min="14" max="14" width="13.36328125" style="1" bestFit="1" customWidth="1"/>
    <col min="15" max="16384" width="11.453125" style="1"/>
  </cols>
  <sheetData>
    <row r="1" spans="1:15" ht="7.5" customHeight="1" x14ac:dyDescent="0.25">
      <c r="E1" s="3"/>
    </row>
    <row r="2" spans="1:15" ht="10.5" customHeight="1" x14ac:dyDescent="0.25">
      <c r="E2" s="3"/>
    </row>
    <row r="3" spans="1:15" ht="19.25" customHeight="1" x14ac:dyDescent="0.25">
      <c r="E3" s="12" t="str">
        <f>"LISTA DE PRECIOS AL PUBLICO sugerido en U$S -  Vito - "&amp;Hoja1!C3&amp;" "&amp;Hoja1!D3</f>
        <v>LISTA DE PRECIOS AL PUBLICO sugerido en U$S -  Vito - Septiembre 2025</v>
      </c>
    </row>
    <row r="5" spans="1:15" ht="13.5" customHeight="1" x14ac:dyDescent="0.25">
      <c r="C5" s="4"/>
      <c r="H5" s="24">
        <v>0</v>
      </c>
      <c r="I5" s="25">
        <v>0.105</v>
      </c>
      <c r="J5" s="22"/>
      <c r="K5" s="22"/>
    </row>
    <row r="6" spans="1:15" ht="63.75" customHeight="1" x14ac:dyDescent="0.25">
      <c r="A6" s="56" t="s">
        <v>1</v>
      </c>
      <c r="B6" s="57" t="s">
        <v>0</v>
      </c>
      <c r="C6" s="58" t="s">
        <v>5</v>
      </c>
      <c r="D6" s="59" t="s">
        <v>3</v>
      </c>
      <c r="E6" s="60" t="s">
        <v>4</v>
      </c>
      <c r="H6" s="26" t="s">
        <v>32</v>
      </c>
      <c r="I6" s="31" t="s">
        <v>28</v>
      </c>
      <c r="J6" s="22" t="s">
        <v>29</v>
      </c>
      <c r="K6" s="22"/>
    </row>
    <row r="7" spans="1:15" ht="14.25" customHeight="1" x14ac:dyDescent="0.25">
      <c r="C7" s="44" t="s">
        <v>2</v>
      </c>
      <c r="D7" s="45"/>
      <c r="E7" s="46" t="s">
        <v>2</v>
      </c>
      <c r="H7" s="26"/>
      <c r="I7" s="26"/>
      <c r="J7" s="22"/>
      <c r="K7" s="22"/>
    </row>
    <row r="8" spans="1:15" s="5" customFormat="1" ht="4.75" customHeight="1" x14ac:dyDescent="0.25">
      <c r="A8" s="47"/>
      <c r="B8" s="47"/>
      <c r="C8" s="69"/>
      <c r="D8" s="69"/>
      <c r="E8" s="48"/>
      <c r="H8" s="27"/>
      <c r="I8" s="28"/>
      <c r="J8" s="23"/>
      <c r="K8" s="23"/>
    </row>
    <row r="9" spans="1:15" s="10" customFormat="1" ht="22.25" customHeight="1" x14ac:dyDescent="0.25">
      <c r="A9" s="61" t="s">
        <v>33</v>
      </c>
      <c r="B9" s="62" t="s">
        <v>34</v>
      </c>
      <c r="C9" s="63">
        <v>58313.877289581062</v>
      </c>
      <c r="D9" s="64">
        <f>+C9*10.5%</f>
        <v>6122.9571154060113</v>
      </c>
      <c r="E9" s="65">
        <f>+C9+D9</f>
        <v>64436.834404987072</v>
      </c>
      <c r="H9" s="29">
        <v>45259.406755517412</v>
      </c>
      <c r="I9" s="30">
        <v>4144.6343182708251</v>
      </c>
      <c r="J9" s="40">
        <f t="shared" ref="J9:J10" si="0">+C9/H9-1</f>
        <v>0.28843662500000011</v>
      </c>
      <c r="K9" s="40"/>
      <c r="O9" s="35"/>
    </row>
    <row r="10" spans="1:15" ht="22.25" customHeight="1" x14ac:dyDescent="0.25">
      <c r="A10" s="51" t="s">
        <v>35</v>
      </c>
      <c r="B10" s="52" t="s">
        <v>36</v>
      </c>
      <c r="C10" s="53">
        <v>72398.190045248877</v>
      </c>
      <c r="D10" s="54">
        <f>+C10*10.5%</f>
        <v>7601.809954751132</v>
      </c>
      <c r="E10" s="55">
        <f>+C10+D10</f>
        <v>80000.000000000015</v>
      </c>
      <c r="H10" s="32">
        <v>51216.148353825003</v>
      </c>
      <c r="I10" s="33" t="s">
        <v>30</v>
      </c>
      <c r="J10" s="40">
        <f t="shared" si="0"/>
        <v>0.41358130925989323</v>
      </c>
      <c r="K10" s="40"/>
      <c r="O10" s="37"/>
    </row>
    <row r="11" spans="1:15" ht="16.5" customHeight="1" x14ac:dyDescent="0.25">
      <c r="A11" s="10"/>
      <c r="B11" s="10"/>
      <c r="C11" s="49"/>
      <c r="D11" s="50"/>
      <c r="E11" s="14"/>
      <c r="G11" s="2"/>
      <c r="H11" s="43">
        <v>0</v>
      </c>
      <c r="I11" s="7"/>
      <c r="O11" s="7"/>
    </row>
    <row r="12" spans="1:15" ht="12.65" customHeight="1" x14ac:dyDescent="0.3">
      <c r="A12" s="67" t="str">
        <f>+("Precios válidos desde "&amp;Hoja1!E1&amp;" hasta "&amp;Hoja1!E2&amp;". Pueden variar en cualquier momento sin previo aviso por parte de Mercedes Benz Argentina S.A.U.")</f>
        <v>Precios válidos desde 1/9/2025 hasta 30/9/2025. Pueden variar en cualquier momento sin previo aviso por parte de Mercedes Benz Argentina S.A.U.</v>
      </c>
      <c r="B12" s="67"/>
      <c r="C12" s="67"/>
      <c r="D12" s="67"/>
      <c r="E12" s="67"/>
      <c r="F12" s="9"/>
      <c r="G12" s="9"/>
      <c r="H12" s="10"/>
      <c r="I12" s="10"/>
      <c r="J12" s="35"/>
      <c r="O12" s="7"/>
    </row>
    <row r="13" spans="1:15" ht="12.65" customHeight="1" x14ac:dyDescent="0.25">
      <c r="A13" s="68" t="s">
        <v>8</v>
      </c>
      <c r="B13" s="68"/>
      <c r="C13" s="68"/>
      <c r="D13" s="68"/>
      <c r="E13" s="68"/>
      <c r="F13" s="9"/>
      <c r="G13" s="9"/>
      <c r="H13" s="39"/>
      <c r="I13" s="34"/>
      <c r="J13" s="36"/>
    </row>
    <row r="14" spans="1:15" ht="12.65" customHeight="1" x14ac:dyDescent="0.25">
      <c r="A14" s="68"/>
      <c r="B14" s="68"/>
      <c r="C14" s="68"/>
      <c r="D14" s="68"/>
      <c r="E14" s="68"/>
      <c r="H14" s="39"/>
      <c r="I14" s="7"/>
      <c r="J14" s="7"/>
    </row>
    <row r="15" spans="1:15" ht="12.65" customHeight="1" x14ac:dyDescent="0.25">
      <c r="A15" s="68" t="s">
        <v>9</v>
      </c>
      <c r="B15" s="68"/>
      <c r="C15" s="68"/>
      <c r="D15" s="68"/>
      <c r="E15" s="68"/>
      <c r="H15" s="39"/>
      <c r="I15" s="7"/>
      <c r="J15" s="7"/>
    </row>
    <row r="16" spans="1:15" ht="16.25" customHeight="1" x14ac:dyDescent="0.25">
      <c r="A16" s="68"/>
      <c r="B16" s="68"/>
      <c r="C16" s="68"/>
      <c r="D16" s="68"/>
      <c r="E16" s="68"/>
      <c r="H16" s="38"/>
      <c r="I16" s="34"/>
      <c r="J16" s="41"/>
    </row>
    <row r="17" spans="1:10" ht="12" customHeight="1" x14ac:dyDescent="0.25">
      <c r="A17" s="68"/>
      <c r="B17" s="68"/>
      <c r="C17" s="68"/>
      <c r="D17" s="68"/>
      <c r="E17" s="68"/>
      <c r="H17" s="38"/>
      <c r="I17" s="34"/>
      <c r="J17" s="41"/>
    </row>
    <row r="18" spans="1:10" ht="12" customHeight="1" x14ac:dyDescent="0.25">
      <c r="A18" s="68"/>
      <c r="B18" s="68"/>
      <c r="C18" s="68"/>
      <c r="D18" s="68"/>
      <c r="E18" s="68"/>
    </row>
    <row r="19" spans="1:10" ht="12" customHeight="1" x14ac:dyDescent="0.25">
      <c r="A19" s="68"/>
      <c r="B19" s="68"/>
      <c r="C19" s="68"/>
      <c r="D19" s="13"/>
      <c r="E19" s="13"/>
      <c r="J19" s="42"/>
    </row>
    <row r="20" spans="1:10" ht="20.399999999999999" customHeight="1" x14ac:dyDescent="0.25">
      <c r="D20" s="2"/>
      <c r="E20" s="11" t="s">
        <v>10</v>
      </c>
    </row>
    <row r="21" spans="1:10" ht="12" customHeight="1" x14ac:dyDescent="0.25">
      <c r="D21" s="2"/>
      <c r="E21" s="7"/>
    </row>
    <row r="22" spans="1:10" ht="12" customHeight="1" x14ac:dyDescent="0.25">
      <c r="B22" s="66"/>
      <c r="C22" s="66"/>
      <c r="D22" s="66"/>
      <c r="E22" s="66"/>
      <c r="F22" s="66"/>
    </row>
    <row r="23" spans="1:10" ht="12" customHeight="1" x14ac:dyDescent="0.25">
      <c r="D23" s="2"/>
      <c r="E23" s="7"/>
    </row>
    <row r="24" spans="1:10" ht="12" customHeight="1" x14ac:dyDescent="0.25">
      <c r="D24" s="2"/>
      <c r="E24" s="7"/>
    </row>
    <row r="25" spans="1:10" ht="12" customHeight="1" x14ac:dyDescent="0.25">
      <c r="D25" s="2"/>
      <c r="E25" s="7"/>
    </row>
    <row r="26" spans="1:10" ht="12" customHeight="1" x14ac:dyDescent="0.25">
      <c r="D26" s="2"/>
      <c r="E26" s="7"/>
    </row>
    <row r="27" spans="1:10" ht="12" customHeight="1" x14ac:dyDescent="0.25">
      <c r="D27" s="2"/>
      <c r="E27" s="7"/>
    </row>
    <row r="28" spans="1:10" ht="12" customHeight="1" x14ac:dyDescent="0.25">
      <c r="D28" s="2"/>
      <c r="E28" s="7"/>
    </row>
    <row r="29" spans="1:10" ht="12" customHeight="1" x14ac:dyDescent="0.25">
      <c r="D29" s="2"/>
      <c r="E29" s="7"/>
    </row>
    <row r="30" spans="1:10" ht="12" customHeight="1" x14ac:dyDescent="0.25">
      <c r="D30" s="2"/>
      <c r="E30" s="7"/>
    </row>
    <row r="31" spans="1:10" ht="12" customHeight="1" x14ac:dyDescent="0.25">
      <c r="D31" s="2"/>
      <c r="E31" s="7"/>
    </row>
    <row r="32" spans="1:10" ht="12" customHeight="1" x14ac:dyDescent="0.25">
      <c r="D32" s="2"/>
      <c r="E32" s="7"/>
    </row>
    <row r="33" spans="4:5" ht="12" customHeight="1" x14ac:dyDescent="0.25">
      <c r="D33" s="2"/>
      <c r="E33" s="7"/>
    </row>
    <row r="34" spans="4:5" ht="12" customHeight="1" x14ac:dyDescent="0.25">
      <c r="D34" s="2"/>
      <c r="E34" s="7"/>
    </row>
    <row r="35" spans="4:5" ht="12" customHeight="1" x14ac:dyDescent="0.25">
      <c r="D35" s="2"/>
      <c r="E35" s="7"/>
    </row>
    <row r="36" spans="4:5" ht="12" customHeight="1" x14ac:dyDescent="0.25">
      <c r="D36" s="2"/>
      <c r="E36" s="7"/>
    </row>
    <row r="37" spans="4:5" ht="12" customHeight="1" x14ac:dyDescent="0.25">
      <c r="D37" s="2"/>
      <c r="E37" s="7"/>
    </row>
    <row r="38" spans="4:5" ht="12" customHeight="1" x14ac:dyDescent="0.25">
      <c r="D38" s="2"/>
      <c r="E38" s="7"/>
    </row>
  </sheetData>
  <mergeCells count="7">
    <mergeCell ref="B22:F22"/>
    <mergeCell ref="A12:E12"/>
    <mergeCell ref="A13:E14"/>
    <mergeCell ref="A15:E17"/>
    <mergeCell ref="C8:D8"/>
    <mergeCell ref="A18:E18"/>
    <mergeCell ref="A19:C19"/>
  </mergeCells>
  <printOptions horizontalCentered="1" verticalCentered="1"/>
  <pageMargins left="0" right="0" top="0" bottom="0" header="0" footer="0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workbookViewId="0">
      <selection activeCell="B3" sqref="B3"/>
    </sheetView>
  </sheetViews>
  <sheetFormatPr baseColWidth="10" defaultRowHeight="12.5" x14ac:dyDescent="0.25"/>
  <sheetData>
    <row r="1" spans="1:8" x14ac:dyDescent="0.25">
      <c r="A1" s="8" t="s">
        <v>6</v>
      </c>
      <c r="B1" s="15">
        <v>1</v>
      </c>
      <c r="C1" s="15">
        <v>9</v>
      </c>
      <c r="D1">
        <v>2025</v>
      </c>
      <c r="E1" s="18" t="str">
        <f>+(B1&amp;"/"&amp;C1&amp;"/"&amp;D1)</f>
        <v>1/9/2025</v>
      </c>
      <c r="G1" s="18">
        <v>1</v>
      </c>
      <c r="H1" s="18" t="s">
        <v>12</v>
      </c>
    </row>
    <row r="2" spans="1:8" x14ac:dyDescent="0.25">
      <c r="A2" t="s">
        <v>7</v>
      </c>
      <c r="B2" s="21">
        <v>30</v>
      </c>
      <c r="C2" s="16">
        <v>9</v>
      </c>
      <c r="D2" s="18">
        <f>+D1</f>
        <v>2025</v>
      </c>
      <c r="E2" s="18" t="str">
        <f>+(B2&amp;"/"&amp;C2&amp;"/"&amp;D2)</f>
        <v>30/9/2025</v>
      </c>
      <c r="G2" s="18">
        <v>2</v>
      </c>
      <c r="H2" s="18" t="s">
        <v>13</v>
      </c>
    </row>
    <row r="3" spans="1:8" x14ac:dyDescent="0.25">
      <c r="C3" s="17" t="str">
        <f>+VLOOKUP(MONTH(E1),G:H,2,FALSE)</f>
        <v>Septiembre</v>
      </c>
      <c r="D3" s="18">
        <f>+D2</f>
        <v>2025</v>
      </c>
      <c r="G3" s="18">
        <v>3</v>
      </c>
      <c r="H3" s="18" t="s">
        <v>14</v>
      </c>
    </row>
    <row r="4" spans="1:8" x14ac:dyDescent="0.25">
      <c r="G4" s="18">
        <v>4</v>
      </c>
      <c r="H4" s="18" t="s">
        <v>15</v>
      </c>
    </row>
    <row r="5" spans="1:8" x14ac:dyDescent="0.25">
      <c r="G5" s="18">
        <v>5</v>
      </c>
      <c r="H5" s="18" t="s">
        <v>16</v>
      </c>
    </row>
    <row r="6" spans="1:8" x14ac:dyDescent="0.25">
      <c r="G6" s="18">
        <v>6</v>
      </c>
      <c r="H6" s="18" t="s">
        <v>17</v>
      </c>
    </row>
    <row r="7" spans="1:8" x14ac:dyDescent="0.25">
      <c r="A7" s="18" t="s">
        <v>23</v>
      </c>
      <c r="G7" s="18">
        <v>7</v>
      </c>
      <c r="H7" s="18" t="s">
        <v>18</v>
      </c>
    </row>
    <row r="8" spans="1:8" x14ac:dyDescent="0.25">
      <c r="G8" s="18">
        <v>8</v>
      </c>
      <c r="H8" s="18" t="s">
        <v>19</v>
      </c>
    </row>
    <row r="9" spans="1:8" x14ac:dyDescent="0.25">
      <c r="G9" s="18">
        <v>9</v>
      </c>
      <c r="H9" s="18" t="s">
        <v>20</v>
      </c>
    </row>
    <row r="10" spans="1:8" x14ac:dyDescent="0.25">
      <c r="G10" s="18">
        <v>10</v>
      </c>
      <c r="H10" s="18" t="s">
        <v>21</v>
      </c>
    </row>
    <row r="11" spans="1:8" x14ac:dyDescent="0.25">
      <c r="G11" s="18">
        <v>11</v>
      </c>
      <c r="H11" s="18" t="s">
        <v>22</v>
      </c>
    </row>
    <row r="12" spans="1:8" x14ac:dyDescent="0.25">
      <c r="G12" s="18">
        <v>12</v>
      </c>
      <c r="H12" s="18" t="s">
        <v>11</v>
      </c>
    </row>
  </sheetData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Intro</vt:lpstr>
      <vt:lpstr>LP Público Vito</vt:lpstr>
      <vt:lpstr>Hoja1</vt:lpstr>
      <vt:lpstr>Intro!Área_de_impresión</vt:lpstr>
      <vt:lpstr>'LP Público Vito'!Área_de_impresión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</dc:creator>
  <cp:lastModifiedBy>Levy, Gaston (155)</cp:lastModifiedBy>
  <cp:lastPrinted>2025-04-30T18:26:47Z</cp:lastPrinted>
  <dcterms:created xsi:type="dcterms:W3CDTF">1996-10-23T14:47:34Z</dcterms:created>
  <dcterms:modified xsi:type="dcterms:W3CDTF">2025-08-29T21:29:46Z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e">
    <vt:lpwstr>zgs</vt:lpwstr>
  </property>
  <property fmtid="{D5CDD505-2E9C-101B-9397-08002B2CF9AE}" pid="3" name="version">
    <vt:lpwstr/>
  </property>
  <property fmtid="{D5CDD505-2E9C-101B-9397-08002B2CF9AE}" pid="4" name="zgs">
    <vt:lpwstr/>
  </property>
  <property fmtid="{D5CDD505-2E9C-101B-9397-08002B2CF9AE}" pid="5" name="revision">
    <vt:lpwstr/>
  </property>
  <property fmtid="{D5CDD505-2E9C-101B-9397-08002B2CF9AE}" pid="6" name="sequence">
    <vt:lpwstr/>
  </property>
  <property fmtid="{D5CDD505-2E9C-101B-9397-08002B2CF9AE}" pid="7" name="MSIP_Label_924dbb1d-991d-4bbd-aad5-33bac1d8ffaf_Enabled">
    <vt:lpwstr>true</vt:lpwstr>
  </property>
  <property fmtid="{D5CDD505-2E9C-101B-9397-08002B2CF9AE}" pid="8" name="MSIP_Label_924dbb1d-991d-4bbd-aad5-33bac1d8ffaf_SetDate">
    <vt:lpwstr>2023-08-28T13:36:31Z</vt:lpwstr>
  </property>
  <property fmtid="{D5CDD505-2E9C-101B-9397-08002B2CF9AE}" pid="9" name="MSIP_Label_924dbb1d-991d-4bbd-aad5-33bac1d8ffaf_Method">
    <vt:lpwstr>Standard</vt:lpwstr>
  </property>
  <property fmtid="{D5CDD505-2E9C-101B-9397-08002B2CF9AE}" pid="10" name="MSIP_Label_924dbb1d-991d-4bbd-aad5-33bac1d8ffaf_Name">
    <vt:lpwstr>924dbb1d-991d-4bbd-aad5-33bac1d8ffaf</vt:lpwstr>
  </property>
  <property fmtid="{D5CDD505-2E9C-101B-9397-08002B2CF9AE}" pid="11" name="MSIP_Label_924dbb1d-991d-4bbd-aad5-33bac1d8ffaf_SiteId">
    <vt:lpwstr>9652d7c2-1ccf-4940-8151-4a92bd474ed0</vt:lpwstr>
  </property>
  <property fmtid="{D5CDD505-2E9C-101B-9397-08002B2CF9AE}" pid="12" name="MSIP_Label_924dbb1d-991d-4bbd-aad5-33bac1d8ffaf_ActionId">
    <vt:lpwstr>61644e66-450d-4a29-80be-8f5fe60d005a</vt:lpwstr>
  </property>
  <property fmtid="{D5CDD505-2E9C-101B-9397-08002B2CF9AE}" pid="13" name="MSIP_Label_924dbb1d-991d-4bbd-aad5-33bac1d8ffaf_ContentBits">
    <vt:lpwstr>0</vt:lpwstr>
  </property>
</Properties>
</file>